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A" sheetId="1" r:id="rId1"/>
    <sheet name="B" sheetId="2" r:id="rId2"/>
    <sheet name="C" sheetId="3" r:id="rId3"/>
  </sheets>
  <definedNames>
    <definedName name="_xlnm._FilterDatabase" localSheetId="0" hidden="1">A!$A$1:$AN$49</definedName>
    <definedName name="_xlnm._FilterDatabase" localSheetId="1" hidden="1">B!$A$1:$AN$50</definedName>
    <definedName name="_xlnm._FilterDatabase" localSheetId="2" hidden="1">'C'!$AL$1:$AL$52</definedName>
  </definedNames>
  <calcPr calcId="144525"/>
</workbook>
</file>

<file path=xl/calcChain.xml><?xml version="1.0" encoding="utf-8"?>
<calcChain xmlns="http://schemas.openxmlformats.org/spreadsheetml/2006/main">
  <c r="T3" i="3" l="1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2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2" i="3"/>
  <c r="X3" i="2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2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2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11" i="2"/>
  <c r="F3" i="2"/>
  <c r="F4" i="2"/>
  <c r="F5" i="2"/>
  <c r="F6" i="2"/>
  <c r="F7" i="2"/>
  <c r="F8" i="2"/>
  <c r="F9" i="2"/>
  <c r="F10" i="2"/>
  <c r="F2" i="2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2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2" i="1"/>
  <c r="AM7" i="1" l="1"/>
  <c r="AM9" i="1"/>
  <c r="AM17" i="1"/>
  <c r="AM25" i="1"/>
  <c r="AM31" i="1"/>
  <c r="AM33" i="1"/>
  <c r="AM41" i="1"/>
  <c r="AM49" i="1"/>
  <c r="AL3" i="1"/>
  <c r="AL4" i="1"/>
  <c r="AL5" i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2" i="1"/>
  <c r="AK3" i="1"/>
  <c r="AM3" i="1" s="1"/>
  <c r="AK4" i="1"/>
  <c r="AM4" i="1" s="1"/>
  <c r="AK5" i="1"/>
  <c r="AM5" i="1" s="1"/>
  <c r="AK6" i="1"/>
  <c r="AM6" i="1" s="1"/>
  <c r="AK7" i="1"/>
  <c r="AK8" i="1"/>
  <c r="AM8" i="1" s="1"/>
  <c r="AK9" i="1"/>
  <c r="AK10" i="1"/>
  <c r="AM10" i="1" s="1"/>
  <c r="AK11" i="1"/>
  <c r="AM11" i="1" s="1"/>
  <c r="AK12" i="1"/>
  <c r="AM12" i="1" s="1"/>
  <c r="AK13" i="1"/>
  <c r="AM13" i="1" s="1"/>
  <c r="AK14" i="1"/>
  <c r="AM14" i="1" s="1"/>
  <c r="AK15" i="1"/>
  <c r="AM15" i="1" s="1"/>
  <c r="AK16" i="1"/>
  <c r="AM16" i="1" s="1"/>
  <c r="AK17" i="1"/>
  <c r="AK18" i="1"/>
  <c r="AM18" i="1" s="1"/>
  <c r="AK19" i="1"/>
  <c r="AM19" i="1" s="1"/>
  <c r="AK20" i="1"/>
  <c r="AM20" i="1" s="1"/>
  <c r="AK21" i="1"/>
  <c r="AM21" i="1" s="1"/>
  <c r="AK22" i="1"/>
  <c r="AM22" i="1" s="1"/>
  <c r="AK23" i="1"/>
  <c r="AM23" i="1" s="1"/>
  <c r="AK24" i="1"/>
  <c r="AM24" i="1" s="1"/>
  <c r="AK25" i="1"/>
  <c r="AK26" i="1"/>
  <c r="AM26" i="1" s="1"/>
  <c r="AK27" i="1"/>
  <c r="AM27" i="1" s="1"/>
  <c r="AK28" i="1"/>
  <c r="AM28" i="1" s="1"/>
  <c r="AK29" i="1"/>
  <c r="AM29" i="1" s="1"/>
  <c r="AK30" i="1"/>
  <c r="AM30" i="1" s="1"/>
  <c r="AK31" i="1"/>
  <c r="AK32" i="1"/>
  <c r="AM32" i="1" s="1"/>
  <c r="AK33" i="1"/>
  <c r="AK34" i="1"/>
  <c r="AM34" i="1" s="1"/>
  <c r="AK35" i="1"/>
  <c r="AM35" i="1" s="1"/>
  <c r="AK36" i="1"/>
  <c r="AM36" i="1" s="1"/>
  <c r="AK37" i="1"/>
  <c r="AM37" i="1" s="1"/>
  <c r="AK38" i="1"/>
  <c r="AM38" i="1" s="1"/>
  <c r="AK39" i="1"/>
  <c r="AM39" i="1" s="1"/>
  <c r="AK40" i="1"/>
  <c r="AM40" i="1" s="1"/>
  <c r="AK41" i="1"/>
  <c r="AK42" i="1"/>
  <c r="AM42" i="1" s="1"/>
  <c r="AK43" i="1"/>
  <c r="AM43" i="1" s="1"/>
  <c r="AK44" i="1"/>
  <c r="AM44" i="1" s="1"/>
  <c r="AK45" i="1"/>
  <c r="AM45" i="1" s="1"/>
  <c r="AK46" i="1"/>
  <c r="AM46" i="1" s="1"/>
  <c r="AK47" i="1"/>
  <c r="AM47" i="1" s="1"/>
  <c r="AK48" i="1"/>
  <c r="AM48" i="1" s="1"/>
  <c r="AK49" i="1"/>
  <c r="AK2" i="1"/>
  <c r="AM2" i="1" s="1"/>
  <c r="AM27" i="2"/>
  <c r="AM31" i="2"/>
  <c r="AL3" i="2"/>
  <c r="AL4" i="2"/>
  <c r="AL5" i="2"/>
  <c r="AL6" i="2"/>
  <c r="AL7" i="2"/>
  <c r="AL8" i="2"/>
  <c r="AL9" i="2"/>
  <c r="AL10" i="2"/>
  <c r="AL11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2" i="2"/>
  <c r="AK3" i="2"/>
  <c r="AM3" i="2" s="1"/>
  <c r="AK4" i="2"/>
  <c r="AM4" i="2" s="1"/>
  <c r="AK5" i="2"/>
  <c r="AM5" i="2" s="1"/>
  <c r="AK6" i="2"/>
  <c r="AM6" i="2" s="1"/>
  <c r="AK7" i="2"/>
  <c r="AM7" i="2" s="1"/>
  <c r="AK8" i="2"/>
  <c r="AM8" i="2" s="1"/>
  <c r="AK9" i="2"/>
  <c r="AM9" i="2" s="1"/>
  <c r="AK10" i="2"/>
  <c r="AM10" i="2" s="1"/>
  <c r="AK11" i="2"/>
  <c r="AM11" i="2" s="1"/>
  <c r="AK12" i="2"/>
  <c r="AM12" i="2" s="1"/>
  <c r="AK13" i="2"/>
  <c r="AM13" i="2" s="1"/>
  <c r="AK14" i="2"/>
  <c r="AM14" i="2" s="1"/>
  <c r="AK15" i="2"/>
  <c r="AM15" i="2" s="1"/>
  <c r="AK16" i="2"/>
  <c r="AM16" i="2" s="1"/>
  <c r="AK17" i="2"/>
  <c r="AM17" i="2" s="1"/>
  <c r="AK18" i="2"/>
  <c r="AM18" i="2" s="1"/>
  <c r="AK19" i="2"/>
  <c r="AM19" i="2" s="1"/>
  <c r="AK20" i="2"/>
  <c r="AM20" i="2" s="1"/>
  <c r="AK21" i="2"/>
  <c r="AM21" i="2" s="1"/>
  <c r="AK22" i="2"/>
  <c r="AM22" i="2" s="1"/>
  <c r="AK23" i="2"/>
  <c r="AM23" i="2" s="1"/>
  <c r="AK24" i="2"/>
  <c r="AM24" i="2" s="1"/>
  <c r="AK25" i="2"/>
  <c r="AM25" i="2" s="1"/>
  <c r="AK26" i="2"/>
  <c r="AM26" i="2" s="1"/>
  <c r="AK27" i="2"/>
  <c r="AK28" i="2"/>
  <c r="AM28" i="2" s="1"/>
  <c r="AK29" i="2"/>
  <c r="AM29" i="2" s="1"/>
  <c r="AK30" i="2"/>
  <c r="AM30" i="2" s="1"/>
  <c r="AK31" i="2"/>
  <c r="AK32" i="2"/>
  <c r="AM32" i="2" s="1"/>
  <c r="AK33" i="2"/>
  <c r="AM33" i="2" s="1"/>
  <c r="AK34" i="2"/>
  <c r="AM34" i="2" s="1"/>
  <c r="AK35" i="2"/>
  <c r="AM35" i="2" s="1"/>
  <c r="AK36" i="2"/>
  <c r="AM36" i="2" s="1"/>
  <c r="AK37" i="2"/>
  <c r="AM37" i="2" s="1"/>
  <c r="AK38" i="2"/>
  <c r="AM38" i="2" s="1"/>
  <c r="AK39" i="2"/>
  <c r="AM39" i="2" s="1"/>
  <c r="AK40" i="2"/>
  <c r="AM40" i="2" s="1"/>
  <c r="AK41" i="2"/>
  <c r="AM41" i="2" s="1"/>
  <c r="AK42" i="2"/>
  <c r="AM42" i="2" s="1"/>
  <c r="AK43" i="2"/>
  <c r="AM43" i="2" s="1"/>
  <c r="AK44" i="2"/>
  <c r="AM44" i="2" s="1"/>
  <c r="AK45" i="2"/>
  <c r="AM45" i="2" s="1"/>
  <c r="AK46" i="2"/>
  <c r="AM46" i="2" s="1"/>
  <c r="AK47" i="2"/>
  <c r="AM47" i="2" s="1"/>
  <c r="AK48" i="2"/>
  <c r="AM48" i="2" s="1"/>
  <c r="AK49" i="2"/>
  <c r="AM49" i="2" s="1"/>
  <c r="AK50" i="2"/>
  <c r="AM50" i="2" s="1"/>
  <c r="AK2" i="2"/>
  <c r="AM2" i="2" s="1"/>
  <c r="AK3" i="3"/>
  <c r="AK11" i="3"/>
  <c r="AK19" i="3"/>
  <c r="AK27" i="3"/>
  <c r="AK36" i="3"/>
  <c r="AK48" i="3"/>
  <c r="AJ3" i="3"/>
  <c r="AJ4" i="3"/>
  <c r="AJ5" i="3"/>
  <c r="AJ6" i="3"/>
  <c r="AJ7" i="3"/>
  <c r="AJ8" i="3"/>
  <c r="AJ9" i="3"/>
  <c r="AJ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2" i="3"/>
  <c r="AI3" i="3"/>
  <c r="AI4" i="3"/>
  <c r="AK4" i="3" s="1"/>
  <c r="AI5" i="3"/>
  <c r="AK5" i="3" s="1"/>
  <c r="AI6" i="3"/>
  <c r="AK6" i="3" s="1"/>
  <c r="AI7" i="3"/>
  <c r="AK7" i="3" s="1"/>
  <c r="AI8" i="3"/>
  <c r="AK8" i="3" s="1"/>
  <c r="AI9" i="3"/>
  <c r="AK9" i="3" s="1"/>
  <c r="AI10" i="3"/>
  <c r="AK10" i="3" s="1"/>
  <c r="AI11" i="3"/>
  <c r="AI12" i="3"/>
  <c r="AK12" i="3" s="1"/>
  <c r="AI13" i="3"/>
  <c r="AK13" i="3" s="1"/>
  <c r="AI14" i="3"/>
  <c r="AK14" i="3" s="1"/>
  <c r="AI15" i="3"/>
  <c r="AK15" i="3" s="1"/>
  <c r="AI16" i="3"/>
  <c r="AK16" i="3" s="1"/>
  <c r="AI17" i="3"/>
  <c r="AK17" i="3" s="1"/>
  <c r="AI18" i="3"/>
  <c r="AK18" i="3" s="1"/>
  <c r="AI19" i="3"/>
  <c r="AI20" i="3"/>
  <c r="AK20" i="3" s="1"/>
  <c r="AI21" i="3"/>
  <c r="AK21" i="3" s="1"/>
  <c r="AI22" i="3"/>
  <c r="AK22" i="3" s="1"/>
  <c r="AI23" i="3"/>
  <c r="AK23" i="3" s="1"/>
  <c r="AI24" i="3"/>
  <c r="AK24" i="3" s="1"/>
  <c r="AI25" i="3"/>
  <c r="AK25" i="3" s="1"/>
  <c r="AI26" i="3"/>
  <c r="AK26" i="3" s="1"/>
  <c r="AI27" i="3"/>
  <c r="AI28" i="3"/>
  <c r="AK28" i="3" s="1"/>
  <c r="AI29" i="3"/>
  <c r="AK29" i="3" s="1"/>
  <c r="AI30" i="3"/>
  <c r="AK30" i="3" s="1"/>
  <c r="AI31" i="3"/>
  <c r="AK31" i="3" s="1"/>
  <c r="AI32" i="3"/>
  <c r="AK32" i="3" s="1"/>
  <c r="AI33" i="3"/>
  <c r="AK33" i="3" s="1"/>
  <c r="AI34" i="3"/>
  <c r="AK34" i="3" s="1"/>
  <c r="AI35" i="3"/>
  <c r="AK35" i="3" s="1"/>
  <c r="AI36" i="3"/>
  <c r="AI37" i="3"/>
  <c r="AK37" i="3" s="1"/>
  <c r="AI38" i="3"/>
  <c r="AK38" i="3" s="1"/>
  <c r="AI39" i="3"/>
  <c r="AK39" i="3" s="1"/>
  <c r="AI40" i="3"/>
  <c r="AK40" i="3" s="1"/>
  <c r="AI41" i="3"/>
  <c r="AK41" i="3" s="1"/>
  <c r="AI42" i="3"/>
  <c r="AK42" i="3" s="1"/>
  <c r="AI43" i="3"/>
  <c r="AK43" i="3" s="1"/>
  <c r="AI44" i="3"/>
  <c r="AK44" i="3" s="1"/>
  <c r="AI45" i="3"/>
  <c r="AK45" i="3" s="1"/>
  <c r="AI46" i="3"/>
  <c r="AK46" i="3" s="1"/>
  <c r="AI47" i="3"/>
  <c r="AK47" i="3" s="1"/>
  <c r="AI48" i="3"/>
  <c r="AI49" i="3"/>
  <c r="AK49" i="3" s="1"/>
  <c r="AI50" i="3"/>
  <c r="AK50" i="3" s="1"/>
  <c r="AI51" i="3"/>
  <c r="AK51" i="3" s="1"/>
  <c r="AI52" i="3"/>
  <c r="AK52" i="3" s="1"/>
  <c r="AI2" i="3"/>
  <c r="AK2" i="3" s="1"/>
</calcChain>
</file>

<file path=xl/sharedStrings.xml><?xml version="1.0" encoding="utf-8"?>
<sst xmlns="http://schemas.openxmlformats.org/spreadsheetml/2006/main" count="412" uniqueCount="203">
  <si>
    <t>Sr. No.</t>
  </si>
  <si>
    <t>Roll No.</t>
  </si>
  <si>
    <t>Total         Classes attended</t>
  </si>
  <si>
    <t>Total      Classes Held</t>
  </si>
  <si>
    <t xml:space="preserve">Tutorial </t>
  </si>
  <si>
    <t xml:space="preserve">      MME / Theory/                             Classes Attended        </t>
  </si>
  <si>
    <t>MME/  Tutorial/ Classes Attended</t>
  </si>
  <si>
    <t>MME Tutorial/ Total Classes held</t>
  </si>
  <si>
    <t>15BA001</t>
  </si>
  <si>
    <t>15BA002</t>
  </si>
  <si>
    <t>15BA003</t>
  </si>
  <si>
    <t>15BA006</t>
  </si>
  <si>
    <t>15BA007</t>
  </si>
  <si>
    <t>15BA011</t>
  </si>
  <si>
    <t>15BA015</t>
  </si>
  <si>
    <t>15BA019</t>
  </si>
  <si>
    <t>15BA023</t>
  </si>
  <si>
    <t>15BA026</t>
  </si>
  <si>
    <t>15BA033</t>
  </si>
  <si>
    <t>15BA035</t>
  </si>
  <si>
    <t>15BA038</t>
  </si>
  <si>
    <t>15BA042</t>
  </si>
  <si>
    <t>15BA043</t>
  </si>
  <si>
    <t>15BA048</t>
  </si>
  <si>
    <t>15BA053</t>
  </si>
  <si>
    <t>15BA060</t>
  </si>
  <si>
    <t>15BA062</t>
  </si>
  <si>
    <t>15BA064</t>
  </si>
  <si>
    <t>15BA065</t>
  </si>
  <si>
    <t>15BA068</t>
  </si>
  <si>
    <t>15BA071</t>
  </si>
  <si>
    <t>15BA078</t>
  </si>
  <si>
    <t>15BA080</t>
  </si>
  <si>
    <t>15BA083</t>
  </si>
  <si>
    <t>15BA084</t>
  </si>
  <si>
    <t>15BA091</t>
  </si>
  <si>
    <t>15BA095</t>
  </si>
  <si>
    <t>15BA096</t>
  </si>
  <si>
    <t>15BA100</t>
  </si>
  <si>
    <t>15BA105</t>
  </si>
  <si>
    <t>15BA106</t>
  </si>
  <si>
    <t>15BA107</t>
  </si>
  <si>
    <t>15BA110</t>
  </si>
  <si>
    <t>15BA112</t>
  </si>
  <si>
    <t>15BA115</t>
  </si>
  <si>
    <t>15BA116</t>
  </si>
  <si>
    <t>15BA119</t>
  </si>
  <si>
    <t>15BA123</t>
  </si>
  <si>
    <t>15BA126</t>
  </si>
  <si>
    <t>15BA128</t>
  </si>
  <si>
    <t>15BA133</t>
  </si>
  <si>
    <t>15BA138</t>
  </si>
  <si>
    <t>15BA139</t>
  </si>
  <si>
    <t>15BA143</t>
  </si>
  <si>
    <t>15BA151</t>
  </si>
  <si>
    <t>15BA153</t>
  </si>
  <si>
    <t>15BA004</t>
  </si>
  <si>
    <t>15BA008</t>
  </si>
  <si>
    <t>15BA009</t>
  </si>
  <si>
    <t>15BA012</t>
  </si>
  <si>
    <t>15BA014</t>
  </si>
  <si>
    <t>15BA016</t>
  </si>
  <si>
    <t>15BA017</t>
  </si>
  <si>
    <t>15BA021</t>
  </si>
  <si>
    <t>15BA024</t>
  </si>
  <si>
    <t>15BA030</t>
  </si>
  <si>
    <t>15BA036</t>
  </si>
  <si>
    <t>15BA039</t>
  </si>
  <si>
    <t>15BA040</t>
  </si>
  <si>
    <t>15BA050</t>
  </si>
  <si>
    <t>15BA051</t>
  </si>
  <si>
    <t>15BA054</t>
  </si>
  <si>
    <t>15BA055</t>
  </si>
  <si>
    <t>15BA057</t>
  </si>
  <si>
    <t>15BA061</t>
  </si>
  <si>
    <t>15BA066</t>
  </si>
  <si>
    <t>15BA072</t>
  </si>
  <si>
    <t>15BA074</t>
  </si>
  <si>
    <t>15BA075</t>
  </si>
  <si>
    <t>15BA081</t>
  </si>
  <si>
    <t>15BA085</t>
  </si>
  <si>
    <t>15BA086</t>
  </si>
  <si>
    <t>15BA088</t>
  </si>
  <si>
    <t>15BA089</t>
  </si>
  <si>
    <t>15BA090</t>
  </si>
  <si>
    <t>15BA092</t>
  </si>
  <si>
    <t>15BA098</t>
  </si>
  <si>
    <t>15BA101</t>
  </si>
  <si>
    <t>15BA108</t>
  </si>
  <si>
    <t>15BA111</t>
  </si>
  <si>
    <t>15BA113</t>
  </si>
  <si>
    <t>15BA117</t>
  </si>
  <si>
    <t>15BA120</t>
  </si>
  <si>
    <t>15BA124</t>
  </si>
  <si>
    <t>15BA127</t>
  </si>
  <si>
    <t>15BA129</t>
  </si>
  <si>
    <t>15BA130</t>
  </si>
  <si>
    <t>15BA134</t>
  </si>
  <si>
    <t>15BA135</t>
  </si>
  <si>
    <t>15BA140</t>
  </si>
  <si>
    <t>15BA141</t>
  </si>
  <si>
    <t>15BA144</t>
  </si>
  <si>
    <t>15BA149</t>
  </si>
  <si>
    <t>15BA150</t>
  </si>
  <si>
    <t>15BA155</t>
  </si>
  <si>
    <t xml:space="preserve">MME  Theory/ Total Classes held/16                 </t>
  </si>
  <si>
    <t>15BA005</t>
  </si>
  <si>
    <t>15BA010</t>
  </si>
  <si>
    <t>15BA013</t>
  </si>
  <si>
    <t>15BA018</t>
  </si>
  <si>
    <t>15BA020</t>
  </si>
  <si>
    <t>15BA025</t>
  </si>
  <si>
    <t>15BA028</t>
  </si>
  <si>
    <t>15BA031</t>
  </si>
  <si>
    <t>15BA032</t>
  </si>
  <si>
    <t>15BA034</t>
  </si>
  <si>
    <t>15BA037</t>
  </si>
  <si>
    <t>15BA045</t>
  </si>
  <si>
    <t>15BA046</t>
  </si>
  <si>
    <t>15BA052</t>
  </si>
  <si>
    <t>15BA056</t>
  </si>
  <si>
    <t>15BA058</t>
  </si>
  <si>
    <t>15BA059</t>
  </si>
  <si>
    <t>15BA063</t>
  </si>
  <si>
    <t>15BA069</t>
  </si>
  <si>
    <t>15BA073</t>
  </si>
  <si>
    <t>15BA076</t>
  </si>
  <si>
    <t>15BA077</t>
  </si>
  <si>
    <t>15BA079</t>
  </si>
  <si>
    <t>15BA082</t>
  </si>
  <si>
    <t>15BA087</t>
  </si>
  <si>
    <t>15BA094</t>
  </si>
  <si>
    <t>15BA097</t>
  </si>
  <si>
    <t>15BA099</t>
  </si>
  <si>
    <t>15BA102</t>
  </si>
  <si>
    <t>15BA103</t>
  </si>
  <si>
    <t>15BA104</t>
  </si>
  <si>
    <t>15BA109</t>
  </si>
  <si>
    <t>15BA114</t>
  </si>
  <si>
    <t>15BA118</t>
  </si>
  <si>
    <t>15BA121</t>
  </si>
  <si>
    <t>15BA122</t>
  </si>
  <si>
    <t>15BA125</t>
  </si>
  <si>
    <t>15BA131</t>
  </si>
  <si>
    <t>15BA132</t>
  </si>
  <si>
    <t>15BA136</t>
  </si>
  <si>
    <t>15BA137</t>
  </si>
  <si>
    <t>15BA142</t>
  </si>
  <si>
    <t>15BA145</t>
  </si>
  <si>
    <t>15BA146</t>
  </si>
  <si>
    <t>15BA147</t>
  </si>
  <si>
    <t>15BA148</t>
  </si>
  <si>
    <t>15BA152</t>
  </si>
  <si>
    <t>15BA154</t>
  </si>
  <si>
    <t>15BA157</t>
  </si>
  <si>
    <t>15BA158</t>
  </si>
  <si>
    <t>C-12</t>
  </si>
  <si>
    <t>C-13</t>
  </si>
  <si>
    <t>C-14</t>
  </si>
  <si>
    <t xml:space="preserve">      English / Theory/                             Classes Attended      </t>
  </si>
  <si>
    <t>Englsih/  Tutorial/ Classes Attended</t>
  </si>
  <si>
    <t>English Tutorial/ Total Classes held</t>
  </si>
  <si>
    <t>A-1</t>
  </si>
  <si>
    <t>A-2</t>
  </si>
  <si>
    <t>A-5</t>
  </si>
  <si>
    <t>B-10</t>
  </si>
  <si>
    <t>B-9</t>
  </si>
  <si>
    <t>C-11</t>
  </si>
  <si>
    <t xml:space="preserve">English /Theory/ Total Classes held/11        </t>
  </si>
  <si>
    <t xml:space="preserve">     EVS/ Theory/                             Classes Attended        </t>
  </si>
  <si>
    <t xml:space="preserve">EVS Theory/ Total Classes held/             </t>
  </si>
  <si>
    <t>EVS/  Tutorial/ Classes Attended</t>
  </si>
  <si>
    <t>EVS Tutorial/ Total Classes held</t>
  </si>
  <si>
    <t xml:space="preserve">     Intro Micro/ Theory/                             Classes Attended        </t>
  </si>
  <si>
    <t>Intro Micro/  Tutorial/ Classes Attended</t>
  </si>
  <si>
    <t>Intro Micro Tutorial/ Total Classes held</t>
  </si>
  <si>
    <t xml:space="preserve">English /Theory/ Total Classes held/       </t>
  </si>
  <si>
    <t>Benefits</t>
  </si>
  <si>
    <t>Final Calculated Benefits as per rules</t>
  </si>
  <si>
    <t>A-4</t>
  </si>
  <si>
    <t>B-8</t>
  </si>
  <si>
    <t>B-7</t>
  </si>
  <si>
    <t>B-6</t>
  </si>
  <si>
    <t xml:space="preserve">Intro Micro Theory/ Total Classes held/ 16            </t>
  </si>
  <si>
    <t xml:space="preserve">Intro Micro Theory/ Total Classes held/16             </t>
  </si>
  <si>
    <t>A-3</t>
  </si>
  <si>
    <t xml:space="preserve">     IRM/ Theory/                             Classes Attended        </t>
  </si>
  <si>
    <t>IRM/  Tutorial/ Classes Attended</t>
  </si>
  <si>
    <t>IRM  Tutorial/ Total Classes held</t>
  </si>
  <si>
    <t xml:space="preserve">IRM Theory/ Total Classes held/ 8            </t>
  </si>
  <si>
    <t xml:space="preserve">IRM Theory/ Total Classes held/ 12           </t>
  </si>
  <si>
    <t>C-15</t>
  </si>
  <si>
    <t xml:space="preserve">     Generic Calculus/ Theory/                             Classes Attended        </t>
  </si>
  <si>
    <t>Generic Calculus/  Tutorial/ Classes Attended</t>
  </si>
  <si>
    <t>Generic Calculus  Tutorial/ Total Classes held</t>
  </si>
  <si>
    <t xml:space="preserve">Generic Calculus Theory/ Total Classes held/  </t>
  </si>
  <si>
    <t xml:space="preserve">     Politics of Globalisation / Theory/                             Classes Attended        </t>
  </si>
  <si>
    <t xml:space="preserve">     Politics of Globalisation  Theory/ Total Classes held/  </t>
  </si>
  <si>
    <t xml:space="preserve"> Politics of Globalisation /  Tutorial/ Classes Attended</t>
  </si>
  <si>
    <t xml:space="preserve"> Politics of Globalisation   Tutorial/ Total Classes held</t>
  </si>
  <si>
    <t>MME  Theory/ Total Classes held/11</t>
  </si>
  <si>
    <t>Percentage</t>
  </si>
  <si>
    <t xml:space="preserve">EVS Theory/ Total Classes held/  12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</si>
</sst>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10" fontId="1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10" fontId="2" fillId="0" borderId="1" xfId="0" applyNumberFormat="1" applyFont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0" borderId="1" xfId="0" applyBorder="1"/>
    <xf numFmtId="0" fontId="1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right"/>
    </xf>
    <xf numFmtId="0" fontId="0" fillId="6" borderId="1" xfId="0" applyFill="1" applyBorder="1" applyAlignment="1">
      <alignment horizontal="right"/>
    </xf>
    <xf numFmtId="0" fontId="0" fillId="6" borderId="1" xfId="0" applyFill="1" applyBorder="1"/>
    <xf numFmtId="0" fontId="1" fillId="7" borderId="1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right"/>
    </xf>
    <xf numFmtId="0" fontId="0" fillId="7" borderId="1" xfId="0" applyFill="1" applyBorder="1" applyAlignment="1">
      <alignment horizontal="right"/>
    </xf>
    <xf numFmtId="0" fontId="0" fillId="7" borderId="1" xfId="0" applyFill="1" applyBorder="1"/>
    <xf numFmtId="0" fontId="1" fillId="8" borderId="1" xfId="0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right"/>
    </xf>
    <xf numFmtId="0" fontId="0" fillId="8" borderId="1" xfId="0" applyFill="1" applyBorder="1" applyAlignment="1">
      <alignment horizontal="right"/>
    </xf>
    <xf numFmtId="0" fontId="0" fillId="8" borderId="1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9"/>
  <sheetViews>
    <sheetView topLeftCell="R1" workbookViewId="0">
      <selection activeCell="AG2" sqref="AG2"/>
    </sheetView>
  </sheetViews>
  <sheetFormatPr defaultRowHeight="15" x14ac:dyDescent="0.25"/>
  <cols>
    <col min="1" max="1" width="5.28515625" bestFit="1" customWidth="1"/>
    <col min="2" max="2" width="6.140625" bestFit="1" customWidth="1"/>
    <col min="3" max="3" width="9" customWidth="1"/>
    <col min="4" max="28" width="9.140625" customWidth="1"/>
    <col min="29" max="29" width="7.7109375" bestFit="1" customWidth="1"/>
  </cols>
  <sheetData>
    <row r="1" spans="1:40" ht="68.25" x14ac:dyDescent="0.25">
      <c r="A1" s="1" t="s">
        <v>0</v>
      </c>
      <c r="B1" s="1" t="s">
        <v>1</v>
      </c>
      <c r="C1" s="2" t="s">
        <v>5</v>
      </c>
      <c r="D1" s="2" t="s">
        <v>105</v>
      </c>
      <c r="E1" s="2" t="s">
        <v>177</v>
      </c>
      <c r="F1" s="2" t="s">
        <v>178</v>
      </c>
      <c r="G1" s="2" t="s">
        <v>6</v>
      </c>
      <c r="H1" s="2" t="s">
        <v>7</v>
      </c>
      <c r="I1" s="3" t="s">
        <v>159</v>
      </c>
      <c r="J1" s="3" t="s">
        <v>176</v>
      </c>
      <c r="K1" s="3" t="s">
        <v>160</v>
      </c>
      <c r="L1" s="3" t="s">
        <v>161</v>
      </c>
      <c r="M1" s="4" t="s">
        <v>169</v>
      </c>
      <c r="N1" s="4" t="s">
        <v>202</v>
      </c>
      <c r="O1" s="4" t="s">
        <v>177</v>
      </c>
      <c r="P1" s="4" t="s">
        <v>178</v>
      </c>
      <c r="Q1" s="4" t="s">
        <v>171</v>
      </c>
      <c r="R1" s="4" t="s">
        <v>172</v>
      </c>
      <c r="S1" s="5" t="s">
        <v>173</v>
      </c>
      <c r="T1" s="5" t="s">
        <v>183</v>
      </c>
      <c r="U1" s="5" t="s">
        <v>177</v>
      </c>
      <c r="V1" s="5" t="s">
        <v>178</v>
      </c>
      <c r="W1" s="5" t="s">
        <v>174</v>
      </c>
      <c r="X1" s="5" t="s">
        <v>175</v>
      </c>
      <c r="Y1" s="23" t="s">
        <v>186</v>
      </c>
      <c r="Z1" s="23" t="s">
        <v>189</v>
      </c>
      <c r="AA1" s="23" t="s">
        <v>187</v>
      </c>
      <c r="AB1" s="23" t="s">
        <v>188</v>
      </c>
      <c r="AC1" s="27" t="s">
        <v>192</v>
      </c>
      <c r="AD1" s="27" t="s">
        <v>195</v>
      </c>
      <c r="AE1" s="27" t="s">
        <v>193</v>
      </c>
      <c r="AF1" s="27" t="s">
        <v>194</v>
      </c>
      <c r="AG1" s="31" t="s">
        <v>196</v>
      </c>
      <c r="AH1" s="31" t="s">
        <v>197</v>
      </c>
      <c r="AI1" s="31" t="s">
        <v>198</v>
      </c>
      <c r="AJ1" s="31" t="s">
        <v>199</v>
      </c>
      <c r="AK1" s="1" t="s">
        <v>2</v>
      </c>
      <c r="AL1" s="1" t="s">
        <v>3</v>
      </c>
      <c r="AM1" s="6" t="s">
        <v>201</v>
      </c>
      <c r="AN1" s="1" t="s">
        <v>4</v>
      </c>
    </row>
    <row r="2" spans="1:40" x14ac:dyDescent="0.25">
      <c r="A2" s="7">
        <v>1</v>
      </c>
      <c r="B2" s="7" t="s">
        <v>8</v>
      </c>
      <c r="C2" s="8">
        <v>3</v>
      </c>
      <c r="D2" s="8">
        <v>16</v>
      </c>
      <c r="E2" s="8"/>
      <c r="F2" s="8">
        <f>FLOOR(IF(E2&lt;(0.5*D2),E2,(0.5*D2)),1)</f>
        <v>0</v>
      </c>
      <c r="G2" s="8">
        <v>2</v>
      </c>
      <c r="H2" s="8">
        <v>2</v>
      </c>
      <c r="I2" s="9"/>
      <c r="J2" s="9"/>
      <c r="K2" s="9"/>
      <c r="L2" s="9"/>
      <c r="M2" s="10">
        <v>12</v>
      </c>
      <c r="N2" s="10">
        <v>12</v>
      </c>
      <c r="O2" s="10"/>
      <c r="P2" s="10">
        <f>FLOOR(IF(O2&lt;(0.5*N2),O2,(0.5*N2)),1)</f>
        <v>0</v>
      </c>
      <c r="Q2" s="10"/>
      <c r="R2" s="10"/>
      <c r="S2" s="11">
        <v>14</v>
      </c>
      <c r="T2" s="11">
        <v>16</v>
      </c>
      <c r="U2" s="11"/>
      <c r="V2" s="11">
        <f>FLOOR(IF(U2&lt;(0.5*T2),U2,(0.5*T2)),1)</f>
        <v>0</v>
      </c>
      <c r="W2" s="11">
        <v>2</v>
      </c>
      <c r="X2" s="11">
        <v>3</v>
      </c>
      <c r="Y2" s="24">
        <v>0</v>
      </c>
      <c r="Z2" s="24">
        <v>8</v>
      </c>
      <c r="AA2" s="24">
        <v>0</v>
      </c>
      <c r="AB2" s="24">
        <v>2</v>
      </c>
      <c r="AC2" s="28"/>
      <c r="AD2" s="28"/>
      <c r="AE2" s="28"/>
      <c r="AF2" s="28"/>
      <c r="AG2" s="32"/>
      <c r="AH2" s="32"/>
      <c r="AI2" s="32"/>
      <c r="AJ2" s="32"/>
      <c r="AK2" s="7">
        <f>SUM(C2,F2,G2,I2,K2,M2,P2,Q2,S2,V2,W2,Y2,AA2,AC2,AE2,AG2,AI2)</f>
        <v>33</v>
      </c>
      <c r="AL2" s="7">
        <f>SUM(D2,H2,J2,L2,N2,R2,T2,X2,Z2,AB2,AD2,AF2,AH2,AJ2)</f>
        <v>59</v>
      </c>
      <c r="AM2" s="12">
        <f>(AK2/AL2)</f>
        <v>0.55932203389830504</v>
      </c>
      <c r="AN2" s="7" t="s">
        <v>162</v>
      </c>
    </row>
    <row r="3" spans="1:40" x14ac:dyDescent="0.25">
      <c r="A3" s="7">
        <v>2</v>
      </c>
      <c r="B3" s="7" t="s">
        <v>9</v>
      </c>
      <c r="C3" s="8">
        <v>13</v>
      </c>
      <c r="D3" s="8">
        <v>16</v>
      </c>
      <c r="E3" s="8"/>
      <c r="F3" s="8">
        <f t="shared" ref="F3:F49" si="0">FLOOR(IF(E3&lt;(0.5*D3),E3,(0.5*D3)),1)</f>
        <v>0</v>
      </c>
      <c r="G3" s="8"/>
      <c r="H3" s="8"/>
      <c r="I3" s="9"/>
      <c r="J3" s="9"/>
      <c r="K3" s="9"/>
      <c r="L3" s="9"/>
      <c r="M3" s="10">
        <v>10</v>
      </c>
      <c r="N3" s="10">
        <v>12</v>
      </c>
      <c r="O3" s="10"/>
      <c r="P3" s="10">
        <f t="shared" ref="P3:P49" si="1">FLOOR(IF(O3&lt;(0.5*N3),O3,(0.5*N3)),1)</f>
        <v>0</v>
      </c>
      <c r="Q3" s="10"/>
      <c r="R3" s="10"/>
      <c r="S3" s="11">
        <v>15</v>
      </c>
      <c r="T3" s="11">
        <v>16</v>
      </c>
      <c r="U3" s="11"/>
      <c r="V3" s="11">
        <f t="shared" ref="V3:V49" si="2">FLOOR(IF(U3&lt;(0.5*T3),U3,(0.5*T3)),1)</f>
        <v>0</v>
      </c>
      <c r="W3" s="11">
        <v>2</v>
      </c>
      <c r="X3" s="11">
        <v>3</v>
      </c>
      <c r="Y3" s="24"/>
      <c r="Z3" s="24"/>
      <c r="AA3" s="24"/>
      <c r="AB3" s="24"/>
      <c r="AC3" s="28">
        <v>16</v>
      </c>
      <c r="AD3" s="28">
        <v>16</v>
      </c>
      <c r="AE3" s="28">
        <v>2</v>
      </c>
      <c r="AF3" s="28">
        <v>2</v>
      </c>
      <c r="AG3" s="32"/>
      <c r="AH3" s="32"/>
      <c r="AI3" s="32"/>
      <c r="AJ3" s="32"/>
      <c r="AK3" s="7">
        <f t="shared" ref="AK3:AK49" si="3">SUM(C3,F3,G3,I3,K3,M3,P3,Q3,S3,V3,W3,Y3,AA3,AC3,AE3,AG3,AI3)</f>
        <v>58</v>
      </c>
      <c r="AL3" s="7">
        <f t="shared" ref="AL3:AL49" si="4">SUM(D3,H3,J3,L3,N3,R3,T3,X3,Z3,AB3,AD3,AF3,AH3,AJ3)</f>
        <v>65</v>
      </c>
      <c r="AM3" s="12">
        <f t="shared" ref="AM3:AM49" si="5">(AK3/AL3)</f>
        <v>0.89230769230769236</v>
      </c>
      <c r="AN3" s="7" t="s">
        <v>185</v>
      </c>
    </row>
    <row r="4" spans="1:40" x14ac:dyDescent="0.25">
      <c r="A4" s="7">
        <v>3</v>
      </c>
      <c r="B4" s="7" t="s">
        <v>10</v>
      </c>
      <c r="C4" s="8">
        <v>5</v>
      </c>
      <c r="D4" s="8">
        <v>16</v>
      </c>
      <c r="E4" s="8"/>
      <c r="F4" s="8">
        <f t="shared" si="0"/>
        <v>0</v>
      </c>
      <c r="G4" s="8">
        <v>2</v>
      </c>
      <c r="H4" s="8">
        <v>2</v>
      </c>
      <c r="I4" s="9"/>
      <c r="J4" s="9"/>
      <c r="K4" s="9"/>
      <c r="L4" s="9"/>
      <c r="M4" s="10">
        <v>10</v>
      </c>
      <c r="N4" s="10">
        <v>12</v>
      </c>
      <c r="O4" s="10"/>
      <c r="P4" s="10">
        <f t="shared" si="1"/>
        <v>0</v>
      </c>
      <c r="Q4" s="10"/>
      <c r="R4" s="10"/>
      <c r="S4" s="11">
        <v>14</v>
      </c>
      <c r="T4" s="11">
        <v>16</v>
      </c>
      <c r="U4" s="11"/>
      <c r="V4" s="11">
        <f t="shared" si="2"/>
        <v>0</v>
      </c>
      <c r="W4" s="11">
        <v>2</v>
      </c>
      <c r="X4" s="11">
        <v>3</v>
      </c>
      <c r="Y4" s="24">
        <v>6</v>
      </c>
      <c r="Z4" s="24">
        <v>8</v>
      </c>
      <c r="AA4" s="24">
        <v>2</v>
      </c>
      <c r="AB4" s="24">
        <v>2</v>
      </c>
      <c r="AC4" s="28"/>
      <c r="AD4" s="28"/>
      <c r="AE4" s="28"/>
      <c r="AF4" s="28"/>
      <c r="AG4" s="32"/>
      <c r="AH4" s="32"/>
      <c r="AI4" s="32"/>
      <c r="AJ4" s="32"/>
      <c r="AK4" s="7">
        <f t="shared" si="3"/>
        <v>41</v>
      </c>
      <c r="AL4" s="7">
        <f t="shared" si="4"/>
        <v>59</v>
      </c>
      <c r="AM4" s="12">
        <f t="shared" si="5"/>
        <v>0.69491525423728817</v>
      </c>
      <c r="AN4" s="7" t="s">
        <v>162</v>
      </c>
    </row>
    <row r="5" spans="1:40" x14ac:dyDescent="0.25">
      <c r="A5" s="7">
        <v>4</v>
      </c>
      <c r="B5" s="7" t="s">
        <v>11</v>
      </c>
      <c r="C5" s="8">
        <v>16</v>
      </c>
      <c r="D5" s="8">
        <v>16</v>
      </c>
      <c r="E5" s="8"/>
      <c r="F5" s="8">
        <f t="shared" si="0"/>
        <v>0</v>
      </c>
      <c r="G5" s="8">
        <v>2</v>
      </c>
      <c r="H5" s="8">
        <v>2</v>
      </c>
      <c r="I5" s="9"/>
      <c r="J5" s="9"/>
      <c r="K5" s="9"/>
      <c r="L5" s="9"/>
      <c r="M5" s="10">
        <v>11</v>
      </c>
      <c r="N5" s="10">
        <v>12</v>
      </c>
      <c r="O5" s="10"/>
      <c r="P5" s="10">
        <f t="shared" si="1"/>
        <v>0</v>
      </c>
      <c r="Q5" s="10"/>
      <c r="R5" s="10"/>
      <c r="S5" s="11">
        <v>14</v>
      </c>
      <c r="T5" s="11">
        <v>16</v>
      </c>
      <c r="U5" s="11"/>
      <c r="V5" s="11">
        <f t="shared" si="2"/>
        <v>0</v>
      </c>
      <c r="W5" s="11">
        <v>2</v>
      </c>
      <c r="X5" s="11">
        <v>3</v>
      </c>
      <c r="Y5" s="24">
        <v>6</v>
      </c>
      <c r="Z5" s="24">
        <v>8</v>
      </c>
      <c r="AA5" s="24">
        <v>2</v>
      </c>
      <c r="AB5" s="24">
        <v>2</v>
      </c>
      <c r="AC5" s="28"/>
      <c r="AD5" s="28"/>
      <c r="AE5" s="28"/>
      <c r="AF5" s="28"/>
      <c r="AG5" s="32"/>
      <c r="AH5" s="32"/>
      <c r="AI5" s="32"/>
      <c r="AJ5" s="32"/>
      <c r="AK5" s="7">
        <f t="shared" si="3"/>
        <v>53</v>
      </c>
      <c r="AL5" s="7">
        <f t="shared" si="4"/>
        <v>59</v>
      </c>
      <c r="AM5" s="12">
        <f t="shared" si="5"/>
        <v>0.89830508474576276</v>
      </c>
      <c r="AN5" s="7" t="s">
        <v>162</v>
      </c>
    </row>
    <row r="6" spans="1:40" x14ac:dyDescent="0.25">
      <c r="A6" s="7">
        <v>5</v>
      </c>
      <c r="B6" s="7" t="s">
        <v>12</v>
      </c>
      <c r="C6" s="8">
        <v>10</v>
      </c>
      <c r="D6" s="8">
        <v>16</v>
      </c>
      <c r="E6" s="8"/>
      <c r="F6" s="8">
        <f t="shared" si="0"/>
        <v>0</v>
      </c>
      <c r="G6" s="8"/>
      <c r="H6" s="8"/>
      <c r="I6" s="9"/>
      <c r="J6" s="9"/>
      <c r="K6" s="9"/>
      <c r="L6" s="9"/>
      <c r="M6" s="10">
        <v>10</v>
      </c>
      <c r="N6" s="10">
        <v>12</v>
      </c>
      <c r="O6" s="10"/>
      <c r="P6" s="10">
        <f t="shared" si="1"/>
        <v>0</v>
      </c>
      <c r="Q6" s="10"/>
      <c r="R6" s="10"/>
      <c r="S6" s="11">
        <v>15</v>
      </c>
      <c r="T6" s="11">
        <v>16</v>
      </c>
      <c r="U6" s="11"/>
      <c r="V6" s="11">
        <f t="shared" si="2"/>
        <v>0</v>
      </c>
      <c r="W6" s="11">
        <v>2</v>
      </c>
      <c r="X6" s="11">
        <v>3</v>
      </c>
      <c r="Y6" s="24"/>
      <c r="Z6" s="24"/>
      <c r="AA6" s="24"/>
      <c r="AB6" s="24"/>
      <c r="AC6" s="28">
        <v>14</v>
      </c>
      <c r="AD6" s="28">
        <v>16</v>
      </c>
      <c r="AE6" s="28">
        <v>2</v>
      </c>
      <c r="AF6" s="28">
        <v>2</v>
      </c>
      <c r="AG6" s="32"/>
      <c r="AH6" s="32"/>
      <c r="AI6" s="32"/>
      <c r="AJ6" s="32"/>
      <c r="AK6" s="7">
        <f t="shared" si="3"/>
        <v>53</v>
      </c>
      <c r="AL6" s="7">
        <f t="shared" si="4"/>
        <v>65</v>
      </c>
      <c r="AM6" s="12">
        <f t="shared" si="5"/>
        <v>0.81538461538461537</v>
      </c>
      <c r="AN6" s="7" t="s">
        <v>185</v>
      </c>
    </row>
    <row r="7" spans="1:40" x14ac:dyDescent="0.25">
      <c r="A7" s="7">
        <v>6</v>
      </c>
      <c r="B7" s="7" t="s">
        <v>13</v>
      </c>
      <c r="C7" s="8">
        <v>14</v>
      </c>
      <c r="D7" s="8">
        <v>16</v>
      </c>
      <c r="E7" s="8"/>
      <c r="F7" s="8">
        <f t="shared" si="0"/>
        <v>0</v>
      </c>
      <c r="G7" s="8">
        <v>2</v>
      </c>
      <c r="H7" s="8">
        <v>2</v>
      </c>
      <c r="I7" s="9"/>
      <c r="J7" s="9"/>
      <c r="K7" s="9"/>
      <c r="L7" s="9"/>
      <c r="M7" s="10">
        <v>11</v>
      </c>
      <c r="N7" s="10">
        <v>12</v>
      </c>
      <c r="O7" s="10"/>
      <c r="P7" s="10">
        <f t="shared" si="1"/>
        <v>0</v>
      </c>
      <c r="Q7" s="10"/>
      <c r="R7" s="10"/>
      <c r="S7" s="11">
        <v>15</v>
      </c>
      <c r="T7" s="11">
        <v>16</v>
      </c>
      <c r="U7" s="11"/>
      <c r="V7" s="11">
        <f t="shared" si="2"/>
        <v>0</v>
      </c>
      <c r="W7" s="11">
        <v>3</v>
      </c>
      <c r="X7" s="11">
        <v>3</v>
      </c>
      <c r="Y7" s="24">
        <v>8</v>
      </c>
      <c r="Z7" s="24">
        <v>8</v>
      </c>
      <c r="AA7" s="24">
        <v>2</v>
      </c>
      <c r="AB7" s="24">
        <v>2</v>
      </c>
      <c r="AC7" s="28"/>
      <c r="AD7" s="28"/>
      <c r="AE7" s="28"/>
      <c r="AF7" s="28"/>
      <c r="AG7" s="32"/>
      <c r="AH7" s="32"/>
      <c r="AI7" s="32"/>
      <c r="AJ7" s="32"/>
      <c r="AK7" s="7">
        <f t="shared" si="3"/>
        <v>55</v>
      </c>
      <c r="AL7" s="7">
        <f t="shared" si="4"/>
        <v>59</v>
      </c>
      <c r="AM7" s="12">
        <f t="shared" si="5"/>
        <v>0.93220338983050843</v>
      </c>
      <c r="AN7" s="7" t="s">
        <v>162</v>
      </c>
    </row>
    <row r="8" spans="1:40" x14ac:dyDescent="0.25">
      <c r="A8" s="7">
        <v>7</v>
      </c>
      <c r="B8" s="7" t="s">
        <v>14</v>
      </c>
      <c r="C8" s="8">
        <v>9</v>
      </c>
      <c r="D8" s="8">
        <v>16</v>
      </c>
      <c r="E8" s="8"/>
      <c r="F8" s="8">
        <f t="shared" si="0"/>
        <v>0</v>
      </c>
      <c r="G8" s="8">
        <v>2</v>
      </c>
      <c r="H8" s="8">
        <v>2</v>
      </c>
      <c r="I8" s="9"/>
      <c r="J8" s="9"/>
      <c r="K8" s="9"/>
      <c r="L8" s="9"/>
      <c r="M8" s="10">
        <v>9</v>
      </c>
      <c r="N8" s="10">
        <v>12</v>
      </c>
      <c r="O8" s="10"/>
      <c r="P8" s="10">
        <f t="shared" si="1"/>
        <v>0</v>
      </c>
      <c r="Q8" s="10"/>
      <c r="R8" s="10"/>
      <c r="S8" s="11">
        <v>14</v>
      </c>
      <c r="T8" s="11">
        <v>16</v>
      </c>
      <c r="U8" s="11"/>
      <c r="V8" s="11">
        <f t="shared" si="2"/>
        <v>0</v>
      </c>
      <c r="W8" s="11">
        <v>2</v>
      </c>
      <c r="X8" s="11">
        <v>3</v>
      </c>
      <c r="Y8" s="24">
        <v>6</v>
      </c>
      <c r="Z8" s="24">
        <v>8</v>
      </c>
      <c r="AA8" s="24">
        <v>1</v>
      </c>
      <c r="AB8" s="24">
        <v>2</v>
      </c>
      <c r="AC8" s="28"/>
      <c r="AD8" s="28"/>
      <c r="AE8" s="28"/>
      <c r="AF8" s="28"/>
      <c r="AG8" s="32"/>
      <c r="AH8" s="32"/>
      <c r="AI8" s="32"/>
      <c r="AJ8" s="32"/>
      <c r="AK8" s="7">
        <f t="shared" si="3"/>
        <v>43</v>
      </c>
      <c r="AL8" s="7">
        <f t="shared" si="4"/>
        <v>59</v>
      </c>
      <c r="AM8" s="12">
        <f t="shared" si="5"/>
        <v>0.72881355932203384</v>
      </c>
      <c r="AN8" s="7" t="s">
        <v>162</v>
      </c>
    </row>
    <row r="9" spans="1:40" x14ac:dyDescent="0.25">
      <c r="A9" s="7">
        <v>8</v>
      </c>
      <c r="B9" s="7" t="s">
        <v>15</v>
      </c>
      <c r="C9" s="8">
        <v>15</v>
      </c>
      <c r="D9" s="8">
        <v>16</v>
      </c>
      <c r="E9" s="8"/>
      <c r="F9" s="8">
        <f t="shared" si="0"/>
        <v>0</v>
      </c>
      <c r="G9" s="8">
        <v>2</v>
      </c>
      <c r="H9" s="8">
        <v>2</v>
      </c>
      <c r="I9" s="9"/>
      <c r="J9" s="9"/>
      <c r="K9" s="9"/>
      <c r="L9" s="9"/>
      <c r="M9" s="10">
        <v>11</v>
      </c>
      <c r="N9" s="10">
        <v>12</v>
      </c>
      <c r="O9" s="10"/>
      <c r="P9" s="10">
        <f t="shared" si="1"/>
        <v>0</v>
      </c>
      <c r="Q9" s="10"/>
      <c r="R9" s="10"/>
      <c r="S9" s="11">
        <v>16</v>
      </c>
      <c r="T9" s="11">
        <v>16</v>
      </c>
      <c r="U9" s="11"/>
      <c r="V9" s="11">
        <f t="shared" si="2"/>
        <v>0</v>
      </c>
      <c r="W9" s="11">
        <v>3</v>
      </c>
      <c r="X9" s="11">
        <v>3</v>
      </c>
      <c r="Y9" s="24">
        <v>0</v>
      </c>
      <c r="Z9" s="24">
        <v>8</v>
      </c>
      <c r="AA9" s="24">
        <v>0</v>
      </c>
      <c r="AB9" s="24">
        <v>2</v>
      </c>
      <c r="AC9" s="28"/>
      <c r="AD9" s="28"/>
      <c r="AE9" s="28"/>
      <c r="AF9" s="28"/>
      <c r="AG9" s="32"/>
      <c r="AH9" s="32"/>
      <c r="AI9" s="32"/>
      <c r="AJ9" s="32"/>
      <c r="AK9" s="7">
        <f t="shared" si="3"/>
        <v>47</v>
      </c>
      <c r="AL9" s="7">
        <f t="shared" si="4"/>
        <v>59</v>
      </c>
      <c r="AM9" s="12">
        <f t="shared" si="5"/>
        <v>0.79661016949152541</v>
      </c>
      <c r="AN9" s="7" t="s">
        <v>162</v>
      </c>
    </row>
    <row r="10" spans="1:40" x14ac:dyDescent="0.25">
      <c r="A10" s="7">
        <v>9</v>
      </c>
      <c r="B10" s="7" t="s">
        <v>16</v>
      </c>
      <c r="C10" s="8">
        <v>13</v>
      </c>
      <c r="D10" s="8">
        <v>16</v>
      </c>
      <c r="E10" s="8"/>
      <c r="F10" s="8">
        <f t="shared" si="0"/>
        <v>0</v>
      </c>
      <c r="G10" s="8">
        <v>2</v>
      </c>
      <c r="H10" s="8">
        <v>2</v>
      </c>
      <c r="I10" s="9"/>
      <c r="J10" s="9"/>
      <c r="K10" s="9"/>
      <c r="L10" s="9"/>
      <c r="M10" s="10">
        <v>11</v>
      </c>
      <c r="N10" s="10">
        <v>12</v>
      </c>
      <c r="O10" s="10"/>
      <c r="P10" s="10">
        <f t="shared" si="1"/>
        <v>0</v>
      </c>
      <c r="Q10" s="10"/>
      <c r="R10" s="10"/>
      <c r="S10" s="11">
        <v>16</v>
      </c>
      <c r="T10" s="11">
        <v>16</v>
      </c>
      <c r="U10" s="11"/>
      <c r="V10" s="11">
        <f t="shared" si="2"/>
        <v>0</v>
      </c>
      <c r="W10" s="11">
        <v>3</v>
      </c>
      <c r="X10" s="11">
        <v>3</v>
      </c>
      <c r="Y10" s="24">
        <v>5</v>
      </c>
      <c r="Z10" s="24">
        <v>8</v>
      </c>
      <c r="AA10" s="24">
        <v>1</v>
      </c>
      <c r="AB10" s="24">
        <v>2</v>
      </c>
      <c r="AC10" s="28"/>
      <c r="AD10" s="28"/>
      <c r="AE10" s="28"/>
      <c r="AF10" s="28"/>
      <c r="AG10" s="32"/>
      <c r="AH10" s="32"/>
      <c r="AI10" s="32"/>
      <c r="AJ10" s="32"/>
      <c r="AK10" s="7">
        <f t="shared" si="3"/>
        <v>51</v>
      </c>
      <c r="AL10" s="7">
        <f t="shared" si="4"/>
        <v>59</v>
      </c>
      <c r="AM10" s="12">
        <f t="shared" si="5"/>
        <v>0.86440677966101698</v>
      </c>
      <c r="AN10" s="7" t="s">
        <v>162</v>
      </c>
    </row>
    <row r="11" spans="1:40" x14ac:dyDescent="0.25">
      <c r="A11" s="7">
        <v>10</v>
      </c>
      <c r="B11" s="7" t="s">
        <v>17</v>
      </c>
      <c r="C11" s="8">
        <v>13</v>
      </c>
      <c r="D11" s="8">
        <v>16</v>
      </c>
      <c r="E11" s="8"/>
      <c r="F11" s="8">
        <f t="shared" si="0"/>
        <v>0</v>
      </c>
      <c r="G11" s="8"/>
      <c r="H11" s="8"/>
      <c r="I11" s="9"/>
      <c r="J11" s="9"/>
      <c r="K11" s="9"/>
      <c r="L11" s="9"/>
      <c r="M11" s="10">
        <v>12</v>
      </c>
      <c r="N11" s="10">
        <v>12</v>
      </c>
      <c r="O11" s="10"/>
      <c r="P11" s="10">
        <f t="shared" si="1"/>
        <v>0</v>
      </c>
      <c r="Q11" s="10"/>
      <c r="R11" s="10"/>
      <c r="S11" s="11">
        <v>15</v>
      </c>
      <c r="T11" s="11">
        <v>16</v>
      </c>
      <c r="U11" s="11"/>
      <c r="V11" s="11">
        <f t="shared" si="2"/>
        <v>0</v>
      </c>
      <c r="W11" s="11">
        <v>2</v>
      </c>
      <c r="X11" s="11">
        <v>3</v>
      </c>
      <c r="Y11" s="24"/>
      <c r="Z11" s="24"/>
      <c r="AA11" s="24"/>
      <c r="AB11" s="24"/>
      <c r="AC11" s="28">
        <v>16</v>
      </c>
      <c r="AD11" s="28">
        <v>16</v>
      </c>
      <c r="AE11" s="28">
        <v>2</v>
      </c>
      <c r="AF11" s="28">
        <v>2</v>
      </c>
      <c r="AG11" s="32"/>
      <c r="AH11" s="32"/>
      <c r="AI11" s="32"/>
      <c r="AJ11" s="32"/>
      <c r="AK11" s="7">
        <f t="shared" si="3"/>
        <v>60</v>
      </c>
      <c r="AL11" s="7">
        <f t="shared" si="4"/>
        <v>65</v>
      </c>
      <c r="AM11" s="12">
        <f t="shared" si="5"/>
        <v>0.92307692307692313</v>
      </c>
      <c r="AN11" s="7" t="s">
        <v>185</v>
      </c>
    </row>
    <row r="12" spans="1:40" x14ac:dyDescent="0.25">
      <c r="A12" s="7">
        <v>11</v>
      </c>
      <c r="B12" s="7" t="s">
        <v>18</v>
      </c>
      <c r="C12" s="8">
        <v>9</v>
      </c>
      <c r="D12" s="8">
        <v>16</v>
      </c>
      <c r="E12" s="8"/>
      <c r="F12" s="8">
        <f t="shared" si="0"/>
        <v>0</v>
      </c>
      <c r="G12" s="8">
        <v>2</v>
      </c>
      <c r="H12" s="8">
        <v>2</v>
      </c>
      <c r="I12" s="9"/>
      <c r="J12" s="9"/>
      <c r="K12" s="9"/>
      <c r="L12" s="9"/>
      <c r="M12" s="10">
        <v>10</v>
      </c>
      <c r="N12" s="10">
        <v>12</v>
      </c>
      <c r="O12" s="10"/>
      <c r="P12" s="10">
        <f t="shared" si="1"/>
        <v>0</v>
      </c>
      <c r="Q12" s="10"/>
      <c r="R12" s="10"/>
      <c r="S12" s="11">
        <v>14</v>
      </c>
      <c r="T12" s="11">
        <v>16</v>
      </c>
      <c r="U12" s="11"/>
      <c r="V12" s="11">
        <f t="shared" si="2"/>
        <v>0</v>
      </c>
      <c r="W12" s="11">
        <v>2</v>
      </c>
      <c r="X12" s="11">
        <v>3</v>
      </c>
      <c r="Y12" s="24">
        <v>5</v>
      </c>
      <c r="Z12" s="24">
        <v>8</v>
      </c>
      <c r="AA12" s="24">
        <v>2</v>
      </c>
      <c r="AB12" s="24">
        <v>2</v>
      </c>
      <c r="AC12" s="28"/>
      <c r="AD12" s="28"/>
      <c r="AE12" s="28"/>
      <c r="AF12" s="28"/>
      <c r="AG12" s="32"/>
      <c r="AH12" s="32"/>
      <c r="AI12" s="32"/>
      <c r="AJ12" s="32"/>
      <c r="AK12" s="7">
        <f t="shared" si="3"/>
        <v>44</v>
      </c>
      <c r="AL12" s="7">
        <f t="shared" si="4"/>
        <v>59</v>
      </c>
      <c r="AM12" s="12">
        <f t="shared" si="5"/>
        <v>0.74576271186440679</v>
      </c>
      <c r="AN12" s="7" t="s">
        <v>162</v>
      </c>
    </row>
    <row r="13" spans="1:40" x14ac:dyDescent="0.25">
      <c r="A13" s="7">
        <v>12</v>
      </c>
      <c r="B13" s="7" t="s">
        <v>19</v>
      </c>
      <c r="C13" s="8">
        <v>13</v>
      </c>
      <c r="D13" s="8">
        <v>16</v>
      </c>
      <c r="E13" s="8"/>
      <c r="F13" s="8">
        <f t="shared" si="0"/>
        <v>0</v>
      </c>
      <c r="G13" s="8"/>
      <c r="H13" s="8"/>
      <c r="I13" s="9"/>
      <c r="J13" s="9"/>
      <c r="K13" s="9"/>
      <c r="L13" s="9"/>
      <c r="M13" s="10">
        <v>11</v>
      </c>
      <c r="N13" s="10">
        <v>12</v>
      </c>
      <c r="O13" s="10"/>
      <c r="P13" s="10">
        <f t="shared" si="1"/>
        <v>0</v>
      </c>
      <c r="Q13" s="10"/>
      <c r="R13" s="10"/>
      <c r="S13" s="11">
        <v>16</v>
      </c>
      <c r="T13" s="11">
        <v>16</v>
      </c>
      <c r="U13" s="11"/>
      <c r="V13" s="11">
        <f t="shared" si="2"/>
        <v>0</v>
      </c>
      <c r="W13" s="11">
        <v>3</v>
      </c>
      <c r="X13" s="11">
        <v>3</v>
      </c>
      <c r="Y13" s="24"/>
      <c r="Z13" s="24"/>
      <c r="AA13" s="24"/>
      <c r="AB13" s="24"/>
      <c r="AC13" s="28">
        <v>16</v>
      </c>
      <c r="AD13" s="28">
        <v>16</v>
      </c>
      <c r="AE13" s="28">
        <v>2</v>
      </c>
      <c r="AF13" s="28">
        <v>2</v>
      </c>
      <c r="AG13" s="32"/>
      <c r="AH13" s="32"/>
      <c r="AI13" s="32"/>
      <c r="AJ13" s="32"/>
      <c r="AK13" s="7">
        <f t="shared" si="3"/>
        <v>61</v>
      </c>
      <c r="AL13" s="7">
        <f t="shared" si="4"/>
        <v>65</v>
      </c>
      <c r="AM13" s="12">
        <f t="shared" si="5"/>
        <v>0.93846153846153846</v>
      </c>
      <c r="AN13" s="7" t="s">
        <v>185</v>
      </c>
    </row>
    <row r="14" spans="1:40" x14ac:dyDescent="0.25">
      <c r="A14" s="7">
        <v>13</v>
      </c>
      <c r="B14" s="7" t="s">
        <v>20</v>
      </c>
      <c r="C14" s="8">
        <v>6</v>
      </c>
      <c r="D14" s="8">
        <v>16</v>
      </c>
      <c r="E14" s="8"/>
      <c r="F14" s="8">
        <f t="shared" si="0"/>
        <v>0</v>
      </c>
      <c r="G14" s="8">
        <v>2</v>
      </c>
      <c r="H14" s="8">
        <v>2</v>
      </c>
      <c r="I14" s="9"/>
      <c r="J14" s="9"/>
      <c r="K14" s="9"/>
      <c r="L14" s="9"/>
      <c r="M14" s="10">
        <v>12</v>
      </c>
      <c r="N14" s="10">
        <v>12</v>
      </c>
      <c r="O14" s="10"/>
      <c r="P14" s="10">
        <f t="shared" si="1"/>
        <v>0</v>
      </c>
      <c r="Q14" s="10"/>
      <c r="R14" s="10"/>
      <c r="S14" s="11">
        <v>14</v>
      </c>
      <c r="T14" s="11">
        <v>16</v>
      </c>
      <c r="U14" s="11"/>
      <c r="V14" s="11">
        <f t="shared" si="2"/>
        <v>0</v>
      </c>
      <c r="W14" s="11">
        <v>2</v>
      </c>
      <c r="X14" s="11">
        <v>3</v>
      </c>
      <c r="Y14" s="24">
        <v>0</v>
      </c>
      <c r="Z14" s="24">
        <v>8</v>
      </c>
      <c r="AA14" s="24">
        <v>0</v>
      </c>
      <c r="AB14" s="24">
        <v>2</v>
      </c>
      <c r="AC14" s="28"/>
      <c r="AD14" s="28"/>
      <c r="AE14" s="28"/>
      <c r="AF14" s="28"/>
      <c r="AG14" s="32"/>
      <c r="AH14" s="32"/>
      <c r="AI14" s="32"/>
      <c r="AJ14" s="32"/>
      <c r="AK14" s="7">
        <f t="shared" si="3"/>
        <v>36</v>
      </c>
      <c r="AL14" s="7">
        <f t="shared" si="4"/>
        <v>59</v>
      </c>
      <c r="AM14" s="12">
        <f t="shared" si="5"/>
        <v>0.61016949152542377</v>
      </c>
      <c r="AN14" s="7" t="s">
        <v>162</v>
      </c>
    </row>
    <row r="15" spans="1:40" x14ac:dyDescent="0.25">
      <c r="A15" s="7">
        <v>14</v>
      </c>
      <c r="B15" s="7" t="s">
        <v>21</v>
      </c>
      <c r="C15" s="8">
        <v>13</v>
      </c>
      <c r="D15" s="8">
        <v>16</v>
      </c>
      <c r="E15" s="8"/>
      <c r="F15" s="8">
        <f t="shared" si="0"/>
        <v>0</v>
      </c>
      <c r="G15" s="8">
        <v>2</v>
      </c>
      <c r="H15" s="8">
        <v>2</v>
      </c>
      <c r="I15" s="9"/>
      <c r="J15" s="9"/>
      <c r="K15" s="9"/>
      <c r="L15" s="9"/>
      <c r="M15" s="10">
        <v>10</v>
      </c>
      <c r="N15" s="10">
        <v>12</v>
      </c>
      <c r="O15" s="10"/>
      <c r="P15" s="10">
        <f t="shared" si="1"/>
        <v>0</v>
      </c>
      <c r="Q15" s="10"/>
      <c r="R15" s="10"/>
      <c r="S15" s="11">
        <v>14</v>
      </c>
      <c r="T15" s="11">
        <v>16</v>
      </c>
      <c r="U15" s="11"/>
      <c r="V15" s="11">
        <f t="shared" si="2"/>
        <v>0</v>
      </c>
      <c r="W15" s="11">
        <v>2</v>
      </c>
      <c r="X15" s="11">
        <v>3</v>
      </c>
      <c r="Y15" s="24">
        <v>4</v>
      </c>
      <c r="Z15" s="24">
        <v>8</v>
      </c>
      <c r="AA15" s="24">
        <v>1</v>
      </c>
      <c r="AB15" s="24">
        <v>2</v>
      </c>
      <c r="AC15" s="28"/>
      <c r="AD15" s="28"/>
      <c r="AE15" s="28"/>
      <c r="AF15" s="28"/>
      <c r="AG15" s="32"/>
      <c r="AH15" s="32"/>
      <c r="AI15" s="32"/>
      <c r="AJ15" s="32"/>
      <c r="AK15" s="7">
        <f t="shared" si="3"/>
        <v>46</v>
      </c>
      <c r="AL15" s="7">
        <f t="shared" si="4"/>
        <v>59</v>
      </c>
      <c r="AM15" s="12">
        <f t="shared" si="5"/>
        <v>0.77966101694915257</v>
      </c>
      <c r="AN15" s="7" t="s">
        <v>163</v>
      </c>
    </row>
    <row r="16" spans="1:40" x14ac:dyDescent="0.25">
      <c r="A16" s="7">
        <v>15</v>
      </c>
      <c r="B16" s="7" t="s">
        <v>22</v>
      </c>
      <c r="C16" s="8">
        <v>12</v>
      </c>
      <c r="D16" s="8">
        <v>16</v>
      </c>
      <c r="E16" s="8"/>
      <c r="F16" s="8">
        <f t="shared" si="0"/>
        <v>0</v>
      </c>
      <c r="G16" s="8">
        <v>2</v>
      </c>
      <c r="H16" s="8">
        <v>2</v>
      </c>
      <c r="I16" s="9"/>
      <c r="J16" s="9"/>
      <c r="K16" s="9"/>
      <c r="L16" s="9"/>
      <c r="M16" s="10">
        <v>10</v>
      </c>
      <c r="N16" s="10">
        <v>12</v>
      </c>
      <c r="O16" s="10"/>
      <c r="P16" s="10">
        <f t="shared" si="1"/>
        <v>0</v>
      </c>
      <c r="Q16" s="10"/>
      <c r="R16" s="10"/>
      <c r="S16" s="11">
        <v>14</v>
      </c>
      <c r="T16" s="11">
        <v>16</v>
      </c>
      <c r="U16" s="11"/>
      <c r="V16" s="11">
        <f t="shared" si="2"/>
        <v>0</v>
      </c>
      <c r="W16" s="11">
        <v>2</v>
      </c>
      <c r="X16" s="11">
        <v>3</v>
      </c>
      <c r="Y16" s="24">
        <v>6</v>
      </c>
      <c r="Z16" s="24">
        <v>8</v>
      </c>
      <c r="AA16" s="24">
        <v>2</v>
      </c>
      <c r="AB16" s="24">
        <v>2</v>
      </c>
      <c r="AC16" s="28"/>
      <c r="AD16" s="28"/>
      <c r="AE16" s="28"/>
      <c r="AF16" s="28"/>
      <c r="AG16" s="32"/>
      <c r="AH16" s="32"/>
      <c r="AI16" s="32"/>
      <c r="AJ16" s="32"/>
      <c r="AK16" s="7">
        <f t="shared" si="3"/>
        <v>48</v>
      </c>
      <c r="AL16" s="7">
        <f t="shared" si="4"/>
        <v>59</v>
      </c>
      <c r="AM16" s="12">
        <f t="shared" si="5"/>
        <v>0.81355932203389836</v>
      </c>
      <c r="AN16" s="7" t="s">
        <v>163</v>
      </c>
    </row>
    <row r="17" spans="1:40" x14ac:dyDescent="0.25">
      <c r="A17" s="7">
        <v>16</v>
      </c>
      <c r="B17" s="7" t="s">
        <v>23</v>
      </c>
      <c r="C17" s="8">
        <v>15</v>
      </c>
      <c r="D17" s="8">
        <v>16</v>
      </c>
      <c r="E17" s="8"/>
      <c r="F17" s="8">
        <f t="shared" si="0"/>
        <v>0</v>
      </c>
      <c r="G17" s="8"/>
      <c r="H17" s="8"/>
      <c r="I17" s="9"/>
      <c r="J17" s="9"/>
      <c r="K17" s="9"/>
      <c r="L17" s="9"/>
      <c r="M17" s="10">
        <v>12</v>
      </c>
      <c r="N17" s="10">
        <v>12</v>
      </c>
      <c r="O17" s="10"/>
      <c r="P17" s="10">
        <f t="shared" si="1"/>
        <v>0</v>
      </c>
      <c r="Q17" s="10"/>
      <c r="R17" s="10"/>
      <c r="S17" s="11">
        <v>16</v>
      </c>
      <c r="T17" s="11">
        <v>16</v>
      </c>
      <c r="U17" s="11"/>
      <c r="V17" s="11">
        <f t="shared" si="2"/>
        <v>0</v>
      </c>
      <c r="W17" s="11">
        <v>3</v>
      </c>
      <c r="X17" s="11">
        <v>3</v>
      </c>
      <c r="Y17" s="24"/>
      <c r="Z17" s="24"/>
      <c r="AA17" s="24"/>
      <c r="AB17" s="24"/>
      <c r="AC17" s="28">
        <v>16</v>
      </c>
      <c r="AD17" s="28">
        <v>16</v>
      </c>
      <c r="AE17" s="28">
        <v>2</v>
      </c>
      <c r="AF17" s="28">
        <v>2</v>
      </c>
      <c r="AG17" s="32"/>
      <c r="AH17" s="32"/>
      <c r="AI17" s="32"/>
      <c r="AJ17" s="32"/>
      <c r="AK17" s="7">
        <f t="shared" si="3"/>
        <v>64</v>
      </c>
      <c r="AL17" s="7">
        <f t="shared" si="4"/>
        <v>65</v>
      </c>
      <c r="AM17" s="12">
        <f t="shared" si="5"/>
        <v>0.98461538461538467</v>
      </c>
      <c r="AN17" s="7" t="s">
        <v>185</v>
      </c>
    </row>
    <row r="18" spans="1:40" x14ac:dyDescent="0.25">
      <c r="A18" s="7">
        <v>17</v>
      </c>
      <c r="B18" s="7" t="s">
        <v>24</v>
      </c>
      <c r="C18" s="8">
        <v>10</v>
      </c>
      <c r="D18" s="8">
        <v>16</v>
      </c>
      <c r="E18" s="8"/>
      <c r="F18" s="8">
        <f t="shared" si="0"/>
        <v>0</v>
      </c>
      <c r="G18" s="8">
        <v>2</v>
      </c>
      <c r="H18" s="8">
        <v>2</v>
      </c>
      <c r="I18" s="9"/>
      <c r="J18" s="9"/>
      <c r="K18" s="9"/>
      <c r="L18" s="9"/>
      <c r="M18" s="10">
        <v>9</v>
      </c>
      <c r="N18" s="10">
        <v>12</v>
      </c>
      <c r="O18" s="10"/>
      <c r="P18" s="10">
        <f t="shared" si="1"/>
        <v>0</v>
      </c>
      <c r="Q18" s="10"/>
      <c r="R18" s="10"/>
      <c r="S18" s="11">
        <v>16</v>
      </c>
      <c r="T18" s="11">
        <v>16</v>
      </c>
      <c r="U18" s="11"/>
      <c r="V18" s="11">
        <f t="shared" si="2"/>
        <v>0</v>
      </c>
      <c r="W18" s="11">
        <v>3</v>
      </c>
      <c r="X18" s="11">
        <v>3</v>
      </c>
      <c r="Y18" s="24">
        <v>8</v>
      </c>
      <c r="Z18" s="24">
        <v>8</v>
      </c>
      <c r="AA18" s="24">
        <v>2</v>
      </c>
      <c r="AB18" s="24">
        <v>2</v>
      </c>
      <c r="AC18" s="28"/>
      <c r="AD18" s="28"/>
      <c r="AE18" s="28"/>
      <c r="AF18" s="28"/>
      <c r="AG18" s="32"/>
      <c r="AH18" s="32"/>
      <c r="AI18" s="32"/>
      <c r="AJ18" s="32"/>
      <c r="AK18" s="7">
        <f t="shared" si="3"/>
        <v>50</v>
      </c>
      <c r="AL18" s="7">
        <f t="shared" si="4"/>
        <v>59</v>
      </c>
      <c r="AM18" s="12">
        <f t="shared" si="5"/>
        <v>0.84745762711864403</v>
      </c>
      <c r="AN18" s="7" t="s">
        <v>163</v>
      </c>
    </row>
    <row r="19" spans="1:40" x14ac:dyDescent="0.25">
      <c r="A19" s="7">
        <v>18</v>
      </c>
      <c r="B19" s="7" t="s">
        <v>25</v>
      </c>
      <c r="C19" s="8">
        <v>14</v>
      </c>
      <c r="D19" s="8">
        <v>16</v>
      </c>
      <c r="E19" s="8"/>
      <c r="F19" s="8">
        <f t="shared" si="0"/>
        <v>0</v>
      </c>
      <c r="G19" s="8">
        <v>2</v>
      </c>
      <c r="H19" s="8">
        <v>2</v>
      </c>
      <c r="I19" s="9"/>
      <c r="J19" s="9"/>
      <c r="K19" s="9"/>
      <c r="L19" s="9"/>
      <c r="M19" s="10">
        <v>11</v>
      </c>
      <c r="N19" s="10">
        <v>12</v>
      </c>
      <c r="O19" s="10"/>
      <c r="P19" s="10">
        <f t="shared" si="1"/>
        <v>0</v>
      </c>
      <c r="Q19" s="10"/>
      <c r="R19" s="10"/>
      <c r="S19" s="11">
        <v>14</v>
      </c>
      <c r="T19" s="11">
        <v>16</v>
      </c>
      <c r="U19" s="11"/>
      <c r="V19" s="11">
        <f t="shared" si="2"/>
        <v>0</v>
      </c>
      <c r="W19" s="11">
        <v>2</v>
      </c>
      <c r="X19" s="11">
        <v>3</v>
      </c>
      <c r="Y19" s="24">
        <v>8</v>
      </c>
      <c r="Z19" s="24">
        <v>8</v>
      </c>
      <c r="AA19" s="24">
        <v>2</v>
      </c>
      <c r="AB19" s="24">
        <v>2</v>
      </c>
      <c r="AC19" s="28"/>
      <c r="AD19" s="28"/>
      <c r="AE19" s="28"/>
      <c r="AF19" s="28"/>
      <c r="AG19" s="32"/>
      <c r="AH19" s="32"/>
      <c r="AI19" s="32"/>
      <c r="AJ19" s="32"/>
      <c r="AK19" s="7">
        <f t="shared" si="3"/>
        <v>53</v>
      </c>
      <c r="AL19" s="7">
        <f t="shared" si="4"/>
        <v>59</v>
      </c>
      <c r="AM19" s="12">
        <f t="shared" si="5"/>
        <v>0.89830508474576276</v>
      </c>
      <c r="AN19" s="7" t="s">
        <v>163</v>
      </c>
    </row>
    <row r="20" spans="1:40" x14ac:dyDescent="0.25">
      <c r="A20" s="7">
        <v>19</v>
      </c>
      <c r="B20" s="7" t="s">
        <v>26</v>
      </c>
      <c r="C20" s="8">
        <v>7</v>
      </c>
      <c r="D20" s="8">
        <v>16</v>
      </c>
      <c r="E20" s="8"/>
      <c r="F20" s="8">
        <f t="shared" si="0"/>
        <v>0</v>
      </c>
      <c r="G20" s="8">
        <v>2</v>
      </c>
      <c r="H20" s="8">
        <v>2</v>
      </c>
      <c r="I20" s="9"/>
      <c r="J20" s="9"/>
      <c r="K20" s="9"/>
      <c r="L20" s="9"/>
      <c r="M20" s="10">
        <v>9</v>
      </c>
      <c r="N20" s="10">
        <v>12</v>
      </c>
      <c r="O20" s="10"/>
      <c r="P20" s="10">
        <f t="shared" si="1"/>
        <v>0</v>
      </c>
      <c r="Q20" s="10"/>
      <c r="R20" s="10"/>
      <c r="S20" s="11">
        <v>14</v>
      </c>
      <c r="T20" s="11">
        <v>16</v>
      </c>
      <c r="U20" s="11"/>
      <c r="V20" s="11">
        <f t="shared" si="2"/>
        <v>0</v>
      </c>
      <c r="W20" s="11">
        <v>2</v>
      </c>
      <c r="X20" s="11">
        <v>3</v>
      </c>
      <c r="Y20" s="24">
        <v>4</v>
      </c>
      <c r="Z20" s="24">
        <v>8</v>
      </c>
      <c r="AA20" s="24">
        <v>2</v>
      </c>
      <c r="AB20" s="24">
        <v>2</v>
      </c>
      <c r="AC20" s="28"/>
      <c r="AD20" s="28"/>
      <c r="AE20" s="28"/>
      <c r="AF20" s="28"/>
      <c r="AG20" s="32"/>
      <c r="AH20" s="32"/>
      <c r="AI20" s="32"/>
      <c r="AJ20" s="32"/>
      <c r="AK20" s="7">
        <f t="shared" si="3"/>
        <v>40</v>
      </c>
      <c r="AL20" s="7">
        <f t="shared" si="4"/>
        <v>59</v>
      </c>
      <c r="AM20" s="12">
        <f t="shared" si="5"/>
        <v>0.67796610169491522</v>
      </c>
      <c r="AN20" s="7" t="s">
        <v>163</v>
      </c>
    </row>
    <row r="21" spans="1:40" x14ac:dyDescent="0.25">
      <c r="A21" s="7">
        <v>20</v>
      </c>
      <c r="B21" s="7" t="s">
        <v>27</v>
      </c>
      <c r="C21" s="8">
        <v>11</v>
      </c>
      <c r="D21" s="8">
        <v>16</v>
      </c>
      <c r="E21" s="8"/>
      <c r="F21" s="8">
        <f t="shared" si="0"/>
        <v>0</v>
      </c>
      <c r="G21" s="8">
        <v>2</v>
      </c>
      <c r="H21" s="8">
        <v>2</v>
      </c>
      <c r="I21" s="9"/>
      <c r="J21" s="9"/>
      <c r="K21" s="9"/>
      <c r="L21" s="9"/>
      <c r="M21" s="10">
        <v>11</v>
      </c>
      <c r="N21" s="10">
        <v>12</v>
      </c>
      <c r="O21" s="10"/>
      <c r="P21" s="10">
        <f t="shared" si="1"/>
        <v>0</v>
      </c>
      <c r="Q21" s="10"/>
      <c r="R21" s="10"/>
      <c r="S21" s="11">
        <v>15</v>
      </c>
      <c r="T21" s="11">
        <v>16</v>
      </c>
      <c r="U21" s="11"/>
      <c r="V21" s="11">
        <f t="shared" si="2"/>
        <v>0</v>
      </c>
      <c r="W21" s="11">
        <v>2</v>
      </c>
      <c r="X21" s="11">
        <v>3</v>
      </c>
      <c r="Y21" s="24">
        <v>4</v>
      </c>
      <c r="Z21" s="24">
        <v>8</v>
      </c>
      <c r="AA21" s="24">
        <v>2</v>
      </c>
      <c r="AB21" s="24">
        <v>2</v>
      </c>
      <c r="AC21" s="28"/>
      <c r="AD21" s="28"/>
      <c r="AE21" s="28"/>
      <c r="AF21" s="28"/>
      <c r="AG21" s="32"/>
      <c r="AH21" s="32"/>
      <c r="AI21" s="32"/>
      <c r="AJ21" s="32"/>
      <c r="AK21" s="7">
        <f t="shared" si="3"/>
        <v>47</v>
      </c>
      <c r="AL21" s="7">
        <f t="shared" si="4"/>
        <v>59</v>
      </c>
      <c r="AM21" s="12">
        <f t="shared" si="5"/>
        <v>0.79661016949152541</v>
      </c>
      <c r="AN21" s="7" t="s">
        <v>163</v>
      </c>
    </row>
    <row r="22" spans="1:40" x14ac:dyDescent="0.25">
      <c r="A22" s="7">
        <v>21</v>
      </c>
      <c r="B22" s="7" t="s">
        <v>28</v>
      </c>
      <c r="C22" s="8">
        <v>16</v>
      </c>
      <c r="D22" s="8">
        <v>16</v>
      </c>
      <c r="E22" s="8"/>
      <c r="F22" s="8">
        <f t="shared" si="0"/>
        <v>0</v>
      </c>
      <c r="G22" s="8">
        <v>2</v>
      </c>
      <c r="H22" s="8">
        <v>2</v>
      </c>
      <c r="I22" s="9"/>
      <c r="J22" s="9"/>
      <c r="K22" s="9"/>
      <c r="L22" s="9"/>
      <c r="M22" s="10">
        <v>11</v>
      </c>
      <c r="N22" s="10">
        <v>12</v>
      </c>
      <c r="O22" s="10"/>
      <c r="P22" s="10">
        <f t="shared" si="1"/>
        <v>0</v>
      </c>
      <c r="Q22" s="10"/>
      <c r="R22" s="10"/>
      <c r="S22" s="11">
        <v>16</v>
      </c>
      <c r="T22" s="11">
        <v>16</v>
      </c>
      <c r="U22" s="11"/>
      <c r="V22" s="11">
        <f t="shared" si="2"/>
        <v>0</v>
      </c>
      <c r="W22" s="11">
        <v>3</v>
      </c>
      <c r="X22" s="11">
        <v>3</v>
      </c>
      <c r="Y22" s="24">
        <v>5</v>
      </c>
      <c r="Z22" s="24">
        <v>8</v>
      </c>
      <c r="AA22" s="24">
        <v>2</v>
      </c>
      <c r="AB22" s="24">
        <v>2</v>
      </c>
      <c r="AC22" s="28"/>
      <c r="AD22" s="28"/>
      <c r="AE22" s="28"/>
      <c r="AF22" s="28"/>
      <c r="AG22" s="32"/>
      <c r="AH22" s="32"/>
      <c r="AI22" s="32"/>
      <c r="AJ22" s="32"/>
      <c r="AK22" s="7">
        <f t="shared" si="3"/>
        <v>55</v>
      </c>
      <c r="AL22" s="7">
        <f t="shared" si="4"/>
        <v>59</v>
      </c>
      <c r="AM22" s="12">
        <f t="shared" si="5"/>
        <v>0.93220338983050843</v>
      </c>
      <c r="AN22" s="7" t="s">
        <v>163</v>
      </c>
    </row>
    <row r="23" spans="1:40" x14ac:dyDescent="0.25">
      <c r="A23" s="7">
        <v>22</v>
      </c>
      <c r="B23" s="7" t="s">
        <v>29</v>
      </c>
      <c r="C23" s="8">
        <v>16</v>
      </c>
      <c r="D23" s="8">
        <v>16</v>
      </c>
      <c r="E23" s="8"/>
      <c r="F23" s="8">
        <f t="shared" si="0"/>
        <v>0</v>
      </c>
      <c r="G23" s="8">
        <v>2</v>
      </c>
      <c r="H23" s="8">
        <v>2</v>
      </c>
      <c r="I23" s="9"/>
      <c r="J23" s="9"/>
      <c r="K23" s="9"/>
      <c r="L23" s="9"/>
      <c r="M23" s="10">
        <v>10</v>
      </c>
      <c r="N23" s="10">
        <v>12</v>
      </c>
      <c r="O23" s="10"/>
      <c r="P23" s="10">
        <f t="shared" si="1"/>
        <v>0</v>
      </c>
      <c r="Q23" s="10"/>
      <c r="R23" s="10"/>
      <c r="S23" s="11">
        <v>15</v>
      </c>
      <c r="T23" s="11">
        <v>16</v>
      </c>
      <c r="U23" s="11"/>
      <c r="V23" s="11">
        <f t="shared" si="2"/>
        <v>0</v>
      </c>
      <c r="W23" s="11">
        <v>2</v>
      </c>
      <c r="X23" s="11">
        <v>3</v>
      </c>
      <c r="Y23" s="24">
        <v>4</v>
      </c>
      <c r="Z23" s="24">
        <v>8</v>
      </c>
      <c r="AA23" s="24">
        <v>2</v>
      </c>
      <c r="AB23" s="24">
        <v>2</v>
      </c>
      <c r="AC23" s="28"/>
      <c r="AD23" s="28"/>
      <c r="AE23" s="28"/>
      <c r="AF23" s="28"/>
      <c r="AG23" s="32"/>
      <c r="AH23" s="32"/>
      <c r="AI23" s="32"/>
      <c r="AJ23" s="32"/>
      <c r="AK23" s="7">
        <f t="shared" si="3"/>
        <v>51</v>
      </c>
      <c r="AL23" s="7">
        <f t="shared" si="4"/>
        <v>59</v>
      </c>
      <c r="AM23" s="12">
        <f t="shared" si="5"/>
        <v>0.86440677966101698</v>
      </c>
      <c r="AN23" s="7" t="s">
        <v>163</v>
      </c>
    </row>
    <row r="24" spans="1:40" x14ac:dyDescent="0.25">
      <c r="A24" s="7">
        <v>23</v>
      </c>
      <c r="B24" s="7" t="s">
        <v>30</v>
      </c>
      <c r="C24" s="8">
        <v>14</v>
      </c>
      <c r="D24" s="8">
        <v>16</v>
      </c>
      <c r="E24" s="8"/>
      <c r="F24" s="8">
        <f t="shared" si="0"/>
        <v>0</v>
      </c>
      <c r="G24" s="8">
        <v>2</v>
      </c>
      <c r="H24" s="8">
        <v>2</v>
      </c>
      <c r="I24" s="9"/>
      <c r="J24" s="9"/>
      <c r="K24" s="9"/>
      <c r="L24" s="9"/>
      <c r="M24" s="10">
        <v>10</v>
      </c>
      <c r="N24" s="10">
        <v>12</v>
      </c>
      <c r="O24" s="10"/>
      <c r="P24" s="10">
        <f t="shared" si="1"/>
        <v>0</v>
      </c>
      <c r="Q24" s="10"/>
      <c r="R24" s="10"/>
      <c r="S24" s="11">
        <v>16</v>
      </c>
      <c r="T24" s="11">
        <v>16</v>
      </c>
      <c r="U24" s="11"/>
      <c r="V24" s="11">
        <f t="shared" si="2"/>
        <v>0</v>
      </c>
      <c r="W24" s="11">
        <v>3</v>
      </c>
      <c r="X24" s="11">
        <v>3</v>
      </c>
      <c r="Y24" s="24">
        <v>8</v>
      </c>
      <c r="Z24" s="24">
        <v>8</v>
      </c>
      <c r="AA24" s="24">
        <v>2</v>
      </c>
      <c r="AB24" s="24">
        <v>2</v>
      </c>
      <c r="AC24" s="28"/>
      <c r="AD24" s="28"/>
      <c r="AE24" s="28"/>
      <c r="AF24" s="28"/>
      <c r="AG24" s="32"/>
      <c r="AH24" s="32"/>
      <c r="AI24" s="32"/>
      <c r="AJ24" s="32"/>
      <c r="AK24" s="7">
        <f t="shared" si="3"/>
        <v>55</v>
      </c>
      <c r="AL24" s="7">
        <f t="shared" si="4"/>
        <v>59</v>
      </c>
      <c r="AM24" s="12">
        <f t="shared" si="5"/>
        <v>0.93220338983050843</v>
      </c>
      <c r="AN24" s="7" t="s">
        <v>163</v>
      </c>
    </row>
    <row r="25" spans="1:40" x14ac:dyDescent="0.25">
      <c r="A25" s="7">
        <v>24</v>
      </c>
      <c r="B25" s="7" t="s">
        <v>31</v>
      </c>
      <c r="C25" s="8">
        <v>10</v>
      </c>
      <c r="D25" s="8">
        <v>16</v>
      </c>
      <c r="E25" s="8"/>
      <c r="F25" s="8">
        <f t="shared" si="0"/>
        <v>0</v>
      </c>
      <c r="G25" s="8">
        <v>2</v>
      </c>
      <c r="H25" s="8">
        <v>2</v>
      </c>
      <c r="I25" s="9"/>
      <c r="J25" s="9"/>
      <c r="K25" s="9"/>
      <c r="L25" s="9"/>
      <c r="M25" s="10">
        <v>9</v>
      </c>
      <c r="N25" s="10">
        <v>12</v>
      </c>
      <c r="O25" s="10"/>
      <c r="P25" s="10">
        <f t="shared" si="1"/>
        <v>0</v>
      </c>
      <c r="Q25" s="10"/>
      <c r="R25" s="10"/>
      <c r="S25" s="11">
        <v>14</v>
      </c>
      <c r="T25" s="11">
        <v>16</v>
      </c>
      <c r="U25" s="11"/>
      <c r="V25" s="11">
        <f t="shared" si="2"/>
        <v>0</v>
      </c>
      <c r="W25" s="11">
        <v>2</v>
      </c>
      <c r="X25" s="11">
        <v>3</v>
      </c>
      <c r="Y25" s="24">
        <v>4</v>
      </c>
      <c r="Z25" s="24">
        <v>8</v>
      </c>
      <c r="AA25" s="24">
        <v>1</v>
      </c>
      <c r="AB25" s="24">
        <v>2</v>
      </c>
      <c r="AC25" s="28"/>
      <c r="AD25" s="28"/>
      <c r="AE25" s="28"/>
      <c r="AF25" s="28"/>
      <c r="AG25" s="32"/>
      <c r="AH25" s="32"/>
      <c r="AI25" s="32"/>
      <c r="AJ25" s="32"/>
      <c r="AK25" s="7">
        <f t="shared" si="3"/>
        <v>42</v>
      </c>
      <c r="AL25" s="7">
        <f t="shared" si="4"/>
        <v>59</v>
      </c>
      <c r="AM25" s="12">
        <f t="shared" si="5"/>
        <v>0.71186440677966101</v>
      </c>
      <c r="AN25" s="7" t="s">
        <v>163</v>
      </c>
    </row>
    <row r="26" spans="1:40" x14ac:dyDescent="0.25">
      <c r="A26" s="7">
        <v>25</v>
      </c>
      <c r="B26" s="7" t="s">
        <v>32</v>
      </c>
      <c r="C26" s="8">
        <v>15</v>
      </c>
      <c r="D26" s="8">
        <v>16</v>
      </c>
      <c r="E26" s="8"/>
      <c r="F26" s="8">
        <f t="shared" si="0"/>
        <v>0</v>
      </c>
      <c r="G26" s="8"/>
      <c r="H26" s="8"/>
      <c r="I26" s="9"/>
      <c r="J26" s="9"/>
      <c r="K26" s="9"/>
      <c r="L26" s="9"/>
      <c r="M26" s="10">
        <v>10</v>
      </c>
      <c r="N26" s="10">
        <v>12</v>
      </c>
      <c r="O26" s="10"/>
      <c r="P26" s="10">
        <f t="shared" si="1"/>
        <v>0</v>
      </c>
      <c r="Q26" s="10"/>
      <c r="R26" s="10"/>
      <c r="S26" s="11">
        <v>16</v>
      </c>
      <c r="T26" s="11">
        <v>16</v>
      </c>
      <c r="U26" s="11"/>
      <c r="V26" s="11">
        <f t="shared" si="2"/>
        <v>0</v>
      </c>
      <c r="W26" s="11">
        <v>1</v>
      </c>
      <c r="X26" s="11">
        <v>1</v>
      </c>
      <c r="Y26" s="24">
        <v>7</v>
      </c>
      <c r="Z26" s="24">
        <v>8</v>
      </c>
      <c r="AA26" s="24">
        <v>2</v>
      </c>
      <c r="AB26" s="24">
        <v>2</v>
      </c>
      <c r="AC26" s="28"/>
      <c r="AD26" s="28"/>
      <c r="AE26" s="28"/>
      <c r="AF26" s="28"/>
      <c r="AG26" s="32"/>
      <c r="AH26" s="32"/>
      <c r="AI26" s="32"/>
      <c r="AJ26" s="32"/>
      <c r="AK26" s="7">
        <f t="shared" si="3"/>
        <v>51</v>
      </c>
      <c r="AL26" s="7">
        <f t="shared" si="4"/>
        <v>55</v>
      </c>
      <c r="AM26" s="12">
        <f t="shared" si="5"/>
        <v>0.92727272727272725</v>
      </c>
      <c r="AN26" s="7" t="s">
        <v>179</v>
      </c>
    </row>
    <row r="27" spans="1:40" x14ac:dyDescent="0.25">
      <c r="A27" s="7">
        <v>26</v>
      </c>
      <c r="B27" s="7" t="s">
        <v>33</v>
      </c>
      <c r="C27" s="8">
        <v>14</v>
      </c>
      <c r="D27" s="8">
        <v>16</v>
      </c>
      <c r="E27" s="8"/>
      <c r="F27" s="8">
        <f t="shared" si="0"/>
        <v>0</v>
      </c>
      <c r="G27" s="8"/>
      <c r="H27" s="8"/>
      <c r="I27" s="9"/>
      <c r="J27" s="9"/>
      <c r="K27" s="9"/>
      <c r="L27" s="9"/>
      <c r="M27" s="10">
        <v>11</v>
      </c>
      <c r="N27" s="10">
        <v>12</v>
      </c>
      <c r="O27" s="10"/>
      <c r="P27" s="10">
        <f t="shared" si="1"/>
        <v>0</v>
      </c>
      <c r="Q27" s="10"/>
      <c r="R27" s="10"/>
      <c r="S27" s="11">
        <v>14</v>
      </c>
      <c r="T27" s="11">
        <v>16</v>
      </c>
      <c r="U27" s="11"/>
      <c r="V27" s="11">
        <f t="shared" si="2"/>
        <v>0</v>
      </c>
      <c r="W27" s="11">
        <v>1</v>
      </c>
      <c r="X27" s="11">
        <v>1</v>
      </c>
      <c r="Y27" s="24">
        <v>8</v>
      </c>
      <c r="Z27" s="24">
        <v>8</v>
      </c>
      <c r="AA27" s="24">
        <v>2</v>
      </c>
      <c r="AB27" s="24">
        <v>2</v>
      </c>
      <c r="AC27" s="28"/>
      <c r="AD27" s="28"/>
      <c r="AE27" s="28"/>
      <c r="AF27" s="28"/>
      <c r="AG27" s="32"/>
      <c r="AH27" s="32"/>
      <c r="AI27" s="32"/>
      <c r="AJ27" s="32"/>
      <c r="AK27" s="7">
        <f t="shared" si="3"/>
        <v>50</v>
      </c>
      <c r="AL27" s="7">
        <f t="shared" si="4"/>
        <v>55</v>
      </c>
      <c r="AM27" s="12">
        <f t="shared" si="5"/>
        <v>0.90909090909090906</v>
      </c>
      <c r="AN27" s="7" t="s">
        <v>179</v>
      </c>
    </row>
    <row r="28" spans="1:40" x14ac:dyDescent="0.25">
      <c r="A28" s="7">
        <v>27</v>
      </c>
      <c r="B28" s="7" t="s">
        <v>34</v>
      </c>
      <c r="C28" s="8">
        <v>15</v>
      </c>
      <c r="D28" s="8">
        <v>16</v>
      </c>
      <c r="E28" s="8"/>
      <c r="F28" s="8">
        <f t="shared" si="0"/>
        <v>0</v>
      </c>
      <c r="G28" s="8"/>
      <c r="H28" s="8"/>
      <c r="I28" s="9"/>
      <c r="J28" s="9"/>
      <c r="K28" s="9"/>
      <c r="L28" s="9"/>
      <c r="M28" s="10">
        <v>11</v>
      </c>
      <c r="N28" s="10">
        <v>12</v>
      </c>
      <c r="O28" s="10"/>
      <c r="P28" s="10">
        <f t="shared" si="1"/>
        <v>0</v>
      </c>
      <c r="Q28" s="10"/>
      <c r="R28" s="10"/>
      <c r="S28" s="11">
        <v>16</v>
      </c>
      <c r="T28" s="11">
        <v>16</v>
      </c>
      <c r="U28" s="11"/>
      <c r="V28" s="11">
        <f t="shared" si="2"/>
        <v>0</v>
      </c>
      <c r="W28" s="11">
        <v>1</v>
      </c>
      <c r="X28" s="11">
        <v>1</v>
      </c>
      <c r="Y28" s="24">
        <v>8</v>
      </c>
      <c r="Z28" s="24">
        <v>8</v>
      </c>
      <c r="AA28" s="24">
        <v>2</v>
      </c>
      <c r="AB28" s="24">
        <v>2</v>
      </c>
      <c r="AC28" s="28"/>
      <c r="AD28" s="28"/>
      <c r="AE28" s="28"/>
      <c r="AF28" s="28"/>
      <c r="AG28" s="32"/>
      <c r="AH28" s="32"/>
      <c r="AI28" s="32"/>
      <c r="AJ28" s="32"/>
      <c r="AK28" s="7">
        <f t="shared" si="3"/>
        <v>53</v>
      </c>
      <c r="AL28" s="7">
        <f t="shared" si="4"/>
        <v>55</v>
      </c>
      <c r="AM28" s="12">
        <f t="shared" si="5"/>
        <v>0.96363636363636362</v>
      </c>
      <c r="AN28" s="7" t="s">
        <v>179</v>
      </c>
    </row>
    <row r="29" spans="1:40" x14ac:dyDescent="0.25">
      <c r="A29" s="7">
        <v>28</v>
      </c>
      <c r="B29" s="7" t="s">
        <v>35</v>
      </c>
      <c r="C29" s="8">
        <v>15</v>
      </c>
      <c r="D29" s="8">
        <v>16</v>
      </c>
      <c r="E29" s="8"/>
      <c r="F29" s="8">
        <f t="shared" si="0"/>
        <v>0</v>
      </c>
      <c r="G29" s="8"/>
      <c r="H29" s="8"/>
      <c r="I29" s="9"/>
      <c r="J29" s="9"/>
      <c r="K29" s="9"/>
      <c r="L29" s="9"/>
      <c r="M29" s="10">
        <v>9</v>
      </c>
      <c r="N29" s="10">
        <v>12</v>
      </c>
      <c r="O29" s="10"/>
      <c r="P29" s="10">
        <f t="shared" si="1"/>
        <v>0</v>
      </c>
      <c r="Q29" s="10"/>
      <c r="R29" s="10"/>
      <c r="S29" s="11">
        <v>14</v>
      </c>
      <c r="T29" s="11">
        <v>16</v>
      </c>
      <c r="U29" s="11"/>
      <c r="V29" s="11">
        <f t="shared" si="2"/>
        <v>0</v>
      </c>
      <c r="W29" s="11">
        <v>0</v>
      </c>
      <c r="X29" s="11">
        <v>1</v>
      </c>
      <c r="Y29" s="24">
        <v>8</v>
      </c>
      <c r="Z29" s="24">
        <v>8</v>
      </c>
      <c r="AA29" s="24">
        <v>2</v>
      </c>
      <c r="AB29" s="24">
        <v>2</v>
      </c>
      <c r="AC29" s="28"/>
      <c r="AD29" s="28"/>
      <c r="AE29" s="28"/>
      <c r="AF29" s="28"/>
      <c r="AG29" s="32"/>
      <c r="AH29" s="32"/>
      <c r="AI29" s="32"/>
      <c r="AJ29" s="32"/>
      <c r="AK29" s="7">
        <f t="shared" si="3"/>
        <v>48</v>
      </c>
      <c r="AL29" s="7">
        <f t="shared" si="4"/>
        <v>55</v>
      </c>
      <c r="AM29" s="12">
        <f t="shared" si="5"/>
        <v>0.87272727272727268</v>
      </c>
      <c r="AN29" s="7" t="s">
        <v>179</v>
      </c>
    </row>
    <row r="30" spans="1:40" x14ac:dyDescent="0.25">
      <c r="A30" s="7">
        <v>29</v>
      </c>
      <c r="B30" s="7" t="s">
        <v>36</v>
      </c>
      <c r="C30" s="8">
        <v>8</v>
      </c>
      <c r="D30" s="8">
        <v>16</v>
      </c>
      <c r="E30" s="8"/>
      <c r="F30" s="8">
        <f t="shared" si="0"/>
        <v>0</v>
      </c>
      <c r="G30" s="8"/>
      <c r="H30" s="8"/>
      <c r="I30" s="9"/>
      <c r="J30" s="9"/>
      <c r="K30" s="9"/>
      <c r="L30" s="9"/>
      <c r="M30" s="10">
        <v>10</v>
      </c>
      <c r="N30" s="10">
        <v>12</v>
      </c>
      <c r="O30" s="10"/>
      <c r="P30" s="10">
        <f t="shared" si="1"/>
        <v>0</v>
      </c>
      <c r="Q30" s="10"/>
      <c r="R30" s="10"/>
      <c r="S30" s="11">
        <v>14</v>
      </c>
      <c r="T30" s="11">
        <v>16</v>
      </c>
      <c r="U30" s="11"/>
      <c r="V30" s="11">
        <f t="shared" si="2"/>
        <v>0</v>
      </c>
      <c r="W30" s="11">
        <v>1</v>
      </c>
      <c r="X30" s="11">
        <v>1</v>
      </c>
      <c r="Y30" s="24">
        <v>0</v>
      </c>
      <c r="Z30" s="24">
        <v>8</v>
      </c>
      <c r="AA30" s="24">
        <v>0</v>
      </c>
      <c r="AB30" s="24">
        <v>2</v>
      </c>
      <c r="AC30" s="28"/>
      <c r="AD30" s="28"/>
      <c r="AE30" s="28"/>
      <c r="AF30" s="28"/>
      <c r="AG30" s="32"/>
      <c r="AH30" s="32"/>
      <c r="AI30" s="32"/>
      <c r="AJ30" s="32"/>
      <c r="AK30" s="7">
        <f t="shared" si="3"/>
        <v>33</v>
      </c>
      <c r="AL30" s="7">
        <f t="shared" si="4"/>
        <v>55</v>
      </c>
      <c r="AM30" s="12">
        <f t="shared" si="5"/>
        <v>0.6</v>
      </c>
      <c r="AN30" s="7" t="s">
        <v>179</v>
      </c>
    </row>
    <row r="31" spans="1:40" x14ac:dyDescent="0.25">
      <c r="A31" s="7">
        <v>30</v>
      </c>
      <c r="B31" s="7" t="s">
        <v>37</v>
      </c>
      <c r="C31" s="8">
        <v>14</v>
      </c>
      <c r="D31" s="8">
        <v>16</v>
      </c>
      <c r="E31" s="8"/>
      <c r="F31" s="8">
        <f t="shared" si="0"/>
        <v>0</v>
      </c>
      <c r="G31" s="8"/>
      <c r="H31" s="8"/>
      <c r="I31" s="9"/>
      <c r="J31" s="9"/>
      <c r="K31" s="9"/>
      <c r="L31" s="9"/>
      <c r="M31" s="10">
        <v>10</v>
      </c>
      <c r="N31" s="10">
        <v>12</v>
      </c>
      <c r="O31" s="10"/>
      <c r="P31" s="10">
        <f t="shared" si="1"/>
        <v>0</v>
      </c>
      <c r="Q31" s="10"/>
      <c r="R31" s="10"/>
      <c r="S31" s="11">
        <v>16</v>
      </c>
      <c r="T31" s="11">
        <v>16</v>
      </c>
      <c r="U31" s="11"/>
      <c r="V31" s="11">
        <f t="shared" si="2"/>
        <v>0</v>
      </c>
      <c r="W31" s="11">
        <v>0</v>
      </c>
      <c r="X31" s="11">
        <v>1</v>
      </c>
      <c r="Y31" s="24">
        <v>6</v>
      </c>
      <c r="Z31" s="24">
        <v>8</v>
      </c>
      <c r="AA31" s="24">
        <v>2</v>
      </c>
      <c r="AB31" s="24">
        <v>2</v>
      </c>
      <c r="AC31" s="28"/>
      <c r="AD31" s="28"/>
      <c r="AE31" s="28"/>
      <c r="AF31" s="28"/>
      <c r="AG31" s="32"/>
      <c r="AH31" s="32"/>
      <c r="AI31" s="32"/>
      <c r="AJ31" s="32"/>
      <c r="AK31" s="7">
        <f t="shared" si="3"/>
        <v>48</v>
      </c>
      <c r="AL31" s="7">
        <f t="shared" si="4"/>
        <v>55</v>
      </c>
      <c r="AM31" s="12">
        <f t="shared" si="5"/>
        <v>0.87272727272727268</v>
      </c>
      <c r="AN31" s="7" t="s">
        <v>179</v>
      </c>
    </row>
    <row r="32" spans="1:40" x14ac:dyDescent="0.25">
      <c r="A32" s="7">
        <v>31</v>
      </c>
      <c r="B32" s="7" t="s">
        <v>38</v>
      </c>
      <c r="C32" s="8">
        <v>10</v>
      </c>
      <c r="D32" s="8">
        <v>16</v>
      </c>
      <c r="E32" s="8"/>
      <c r="F32" s="8">
        <f t="shared" si="0"/>
        <v>0</v>
      </c>
      <c r="G32" s="8"/>
      <c r="H32" s="8"/>
      <c r="I32" s="9"/>
      <c r="J32" s="9"/>
      <c r="K32" s="9"/>
      <c r="L32" s="9"/>
      <c r="M32" s="10">
        <v>10</v>
      </c>
      <c r="N32" s="10">
        <v>12</v>
      </c>
      <c r="O32" s="10"/>
      <c r="P32" s="10">
        <f t="shared" si="1"/>
        <v>0</v>
      </c>
      <c r="Q32" s="10"/>
      <c r="R32" s="10"/>
      <c r="S32" s="11">
        <v>14</v>
      </c>
      <c r="T32" s="11">
        <v>16</v>
      </c>
      <c r="U32" s="11"/>
      <c r="V32" s="11">
        <f t="shared" si="2"/>
        <v>0</v>
      </c>
      <c r="W32" s="11">
        <v>0</v>
      </c>
      <c r="X32" s="11">
        <v>1</v>
      </c>
      <c r="Y32" s="24">
        <v>4</v>
      </c>
      <c r="Z32" s="24">
        <v>8</v>
      </c>
      <c r="AA32" s="24">
        <v>1</v>
      </c>
      <c r="AB32" s="24">
        <v>2</v>
      </c>
      <c r="AC32" s="28"/>
      <c r="AD32" s="28"/>
      <c r="AE32" s="28"/>
      <c r="AF32" s="28"/>
      <c r="AG32" s="32"/>
      <c r="AH32" s="32"/>
      <c r="AI32" s="32"/>
      <c r="AJ32" s="32"/>
      <c r="AK32" s="7">
        <f t="shared" si="3"/>
        <v>39</v>
      </c>
      <c r="AL32" s="7">
        <f t="shared" si="4"/>
        <v>55</v>
      </c>
      <c r="AM32" s="12">
        <f t="shared" si="5"/>
        <v>0.70909090909090911</v>
      </c>
      <c r="AN32" s="7" t="s">
        <v>179</v>
      </c>
    </row>
    <row r="33" spans="1:40" x14ac:dyDescent="0.25">
      <c r="A33" s="7">
        <v>32</v>
      </c>
      <c r="B33" s="7" t="s">
        <v>39</v>
      </c>
      <c r="C33" s="8">
        <v>9</v>
      </c>
      <c r="D33" s="8">
        <v>16</v>
      </c>
      <c r="E33" s="8"/>
      <c r="F33" s="8">
        <f t="shared" si="0"/>
        <v>0</v>
      </c>
      <c r="G33" s="8"/>
      <c r="H33" s="8"/>
      <c r="I33" s="9"/>
      <c r="J33" s="9"/>
      <c r="K33" s="9"/>
      <c r="L33" s="9"/>
      <c r="M33" s="10">
        <v>8</v>
      </c>
      <c r="N33" s="10">
        <v>12</v>
      </c>
      <c r="O33" s="10"/>
      <c r="P33" s="10">
        <f t="shared" si="1"/>
        <v>0</v>
      </c>
      <c r="Q33" s="10"/>
      <c r="R33" s="10"/>
      <c r="S33" s="11">
        <v>14</v>
      </c>
      <c r="T33" s="11">
        <v>16</v>
      </c>
      <c r="U33" s="11"/>
      <c r="V33" s="11">
        <f t="shared" si="2"/>
        <v>0</v>
      </c>
      <c r="W33" s="11">
        <v>0</v>
      </c>
      <c r="X33" s="11">
        <v>1</v>
      </c>
      <c r="Y33" s="24">
        <v>5</v>
      </c>
      <c r="Z33" s="24">
        <v>8</v>
      </c>
      <c r="AA33" s="24">
        <v>2</v>
      </c>
      <c r="AB33" s="24">
        <v>2</v>
      </c>
      <c r="AC33" s="28"/>
      <c r="AD33" s="28"/>
      <c r="AE33" s="28"/>
      <c r="AF33" s="28"/>
      <c r="AG33" s="32"/>
      <c r="AH33" s="32"/>
      <c r="AI33" s="32"/>
      <c r="AJ33" s="32"/>
      <c r="AK33" s="7">
        <f t="shared" si="3"/>
        <v>38</v>
      </c>
      <c r="AL33" s="7">
        <f t="shared" si="4"/>
        <v>55</v>
      </c>
      <c r="AM33" s="12">
        <f t="shared" si="5"/>
        <v>0.69090909090909092</v>
      </c>
      <c r="AN33" s="7" t="s">
        <v>179</v>
      </c>
    </row>
    <row r="34" spans="1:40" x14ac:dyDescent="0.25">
      <c r="A34" s="7">
        <v>33</v>
      </c>
      <c r="B34" s="7" t="s">
        <v>40</v>
      </c>
      <c r="C34" s="8">
        <v>5</v>
      </c>
      <c r="D34" s="8">
        <v>16</v>
      </c>
      <c r="E34" s="8"/>
      <c r="F34" s="8">
        <f t="shared" si="0"/>
        <v>0</v>
      </c>
      <c r="G34" s="8"/>
      <c r="H34" s="8"/>
      <c r="I34" s="9"/>
      <c r="J34" s="9"/>
      <c r="K34" s="9"/>
      <c r="L34" s="9"/>
      <c r="M34" s="10">
        <v>11</v>
      </c>
      <c r="N34" s="10">
        <v>12</v>
      </c>
      <c r="O34" s="10"/>
      <c r="P34" s="10">
        <f t="shared" si="1"/>
        <v>0</v>
      </c>
      <c r="Q34" s="10"/>
      <c r="R34" s="10"/>
      <c r="S34" s="11">
        <v>14</v>
      </c>
      <c r="T34" s="11">
        <v>16</v>
      </c>
      <c r="U34" s="11"/>
      <c r="V34" s="11">
        <f t="shared" si="2"/>
        <v>0</v>
      </c>
      <c r="W34" s="11">
        <v>0</v>
      </c>
      <c r="X34" s="11">
        <v>1</v>
      </c>
      <c r="Y34" s="24">
        <v>0</v>
      </c>
      <c r="Z34" s="24">
        <v>8</v>
      </c>
      <c r="AA34" s="24">
        <v>0</v>
      </c>
      <c r="AB34" s="24">
        <v>2</v>
      </c>
      <c r="AC34" s="28"/>
      <c r="AD34" s="28"/>
      <c r="AE34" s="28"/>
      <c r="AF34" s="28"/>
      <c r="AG34" s="32"/>
      <c r="AH34" s="32"/>
      <c r="AI34" s="32"/>
      <c r="AJ34" s="32"/>
      <c r="AK34" s="7">
        <f t="shared" si="3"/>
        <v>30</v>
      </c>
      <c r="AL34" s="7">
        <f t="shared" si="4"/>
        <v>55</v>
      </c>
      <c r="AM34" s="12">
        <f t="shared" si="5"/>
        <v>0.54545454545454541</v>
      </c>
      <c r="AN34" s="7" t="s">
        <v>179</v>
      </c>
    </row>
    <row r="35" spans="1:40" x14ac:dyDescent="0.25">
      <c r="A35" s="7">
        <v>34</v>
      </c>
      <c r="B35" s="7" t="s">
        <v>41</v>
      </c>
      <c r="C35" s="8"/>
      <c r="D35" s="8"/>
      <c r="E35" s="8"/>
      <c r="F35" s="8">
        <f t="shared" si="0"/>
        <v>0</v>
      </c>
      <c r="G35" s="8"/>
      <c r="H35" s="8"/>
      <c r="I35" s="9"/>
      <c r="J35" s="9"/>
      <c r="K35" s="9"/>
      <c r="L35" s="9"/>
      <c r="M35" s="10"/>
      <c r="N35" s="10"/>
      <c r="O35" s="10"/>
      <c r="P35" s="10">
        <f t="shared" si="1"/>
        <v>0</v>
      </c>
      <c r="Q35" s="10"/>
      <c r="R35" s="10"/>
      <c r="S35" s="11"/>
      <c r="T35" s="11"/>
      <c r="U35" s="11"/>
      <c r="V35" s="11">
        <f t="shared" si="2"/>
        <v>0</v>
      </c>
      <c r="W35" s="11"/>
      <c r="X35" s="11"/>
      <c r="Y35" s="24"/>
      <c r="Z35" s="24"/>
      <c r="AA35" s="24"/>
      <c r="AB35" s="24"/>
      <c r="AC35" s="28"/>
      <c r="AD35" s="28"/>
      <c r="AE35" s="28"/>
      <c r="AF35" s="28"/>
      <c r="AG35" s="32"/>
      <c r="AH35" s="32"/>
      <c r="AI35" s="32"/>
      <c r="AJ35" s="32"/>
      <c r="AK35" s="7">
        <f t="shared" si="3"/>
        <v>0</v>
      </c>
      <c r="AL35" s="7">
        <f t="shared" si="4"/>
        <v>0</v>
      </c>
      <c r="AM35" s="12" t="e">
        <f t="shared" si="5"/>
        <v>#DIV/0!</v>
      </c>
      <c r="AN35" s="7" t="s">
        <v>185</v>
      </c>
    </row>
    <row r="36" spans="1:40" x14ac:dyDescent="0.25">
      <c r="A36" s="7">
        <v>35</v>
      </c>
      <c r="B36" s="7" t="s">
        <v>42</v>
      </c>
      <c r="C36" s="8">
        <v>14</v>
      </c>
      <c r="D36" s="8">
        <v>16</v>
      </c>
      <c r="E36" s="8"/>
      <c r="F36" s="8">
        <f t="shared" si="0"/>
        <v>0</v>
      </c>
      <c r="G36" s="8"/>
      <c r="H36" s="8"/>
      <c r="I36" s="9"/>
      <c r="J36" s="9"/>
      <c r="K36" s="9"/>
      <c r="L36" s="9"/>
      <c r="M36" s="10">
        <v>10</v>
      </c>
      <c r="N36" s="10">
        <v>12</v>
      </c>
      <c r="O36" s="10"/>
      <c r="P36" s="10">
        <f t="shared" si="1"/>
        <v>0</v>
      </c>
      <c r="Q36" s="10"/>
      <c r="R36" s="10"/>
      <c r="S36" s="11">
        <v>16</v>
      </c>
      <c r="T36" s="11">
        <v>16</v>
      </c>
      <c r="U36" s="11"/>
      <c r="V36" s="11">
        <f t="shared" si="2"/>
        <v>0</v>
      </c>
      <c r="W36" s="11">
        <v>3</v>
      </c>
      <c r="X36" s="11">
        <v>3</v>
      </c>
      <c r="Y36" s="24"/>
      <c r="Z36" s="24"/>
      <c r="AA36" s="24"/>
      <c r="AB36" s="24"/>
      <c r="AC36" s="28">
        <v>14</v>
      </c>
      <c r="AD36" s="28">
        <v>16</v>
      </c>
      <c r="AE36" s="28">
        <v>2</v>
      </c>
      <c r="AF36" s="28">
        <v>2</v>
      </c>
      <c r="AG36" s="32"/>
      <c r="AH36" s="32"/>
      <c r="AI36" s="32"/>
      <c r="AJ36" s="32"/>
      <c r="AK36" s="7">
        <f t="shared" si="3"/>
        <v>59</v>
      </c>
      <c r="AL36" s="7">
        <f t="shared" si="4"/>
        <v>65</v>
      </c>
      <c r="AM36" s="12">
        <f t="shared" si="5"/>
        <v>0.90769230769230769</v>
      </c>
      <c r="AN36" s="7" t="s">
        <v>185</v>
      </c>
    </row>
    <row r="37" spans="1:40" x14ac:dyDescent="0.25">
      <c r="A37" s="7">
        <v>36</v>
      </c>
      <c r="B37" s="7" t="s">
        <v>43</v>
      </c>
      <c r="C37" s="8">
        <v>12</v>
      </c>
      <c r="D37" s="8">
        <v>16</v>
      </c>
      <c r="E37" s="8"/>
      <c r="F37" s="8">
        <f t="shared" si="0"/>
        <v>0</v>
      </c>
      <c r="G37" s="8"/>
      <c r="H37" s="8"/>
      <c r="I37" s="9"/>
      <c r="J37" s="9"/>
      <c r="K37" s="9"/>
      <c r="L37" s="9"/>
      <c r="M37" s="10">
        <v>9</v>
      </c>
      <c r="N37" s="10">
        <v>12</v>
      </c>
      <c r="O37" s="10"/>
      <c r="P37" s="10">
        <f t="shared" si="1"/>
        <v>0</v>
      </c>
      <c r="Q37" s="10"/>
      <c r="R37" s="10"/>
      <c r="S37" s="11">
        <v>14</v>
      </c>
      <c r="T37" s="11">
        <v>16</v>
      </c>
      <c r="U37" s="11"/>
      <c r="V37" s="11">
        <f t="shared" si="2"/>
        <v>0</v>
      </c>
      <c r="W37" s="11">
        <v>2</v>
      </c>
      <c r="X37" s="11">
        <v>3</v>
      </c>
      <c r="Y37" s="24"/>
      <c r="Z37" s="24"/>
      <c r="AA37" s="24"/>
      <c r="AB37" s="24"/>
      <c r="AC37" s="28">
        <v>16</v>
      </c>
      <c r="AD37" s="28">
        <v>16</v>
      </c>
      <c r="AE37" s="28">
        <v>2</v>
      </c>
      <c r="AF37" s="28">
        <v>2</v>
      </c>
      <c r="AG37" s="32"/>
      <c r="AH37" s="32"/>
      <c r="AI37" s="32"/>
      <c r="AJ37" s="32"/>
      <c r="AK37" s="7">
        <f t="shared" si="3"/>
        <v>55</v>
      </c>
      <c r="AL37" s="7">
        <f t="shared" si="4"/>
        <v>65</v>
      </c>
      <c r="AM37" s="12">
        <f t="shared" si="5"/>
        <v>0.84615384615384615</v>
      </c>
      <c r="AN37" s="7" t="s">
        <v>185</v>
      </c>
    </row>
    <row r="38" spans="1:40" x14ac:dyDescent="0.25">
      <c r="A38" s="7">
        <v>37</v>
      </c>
      <c r="B38" s="7" t="s">
        <v>44</v>
      </c>
      <c r="C38" s="8">
        <v>3</v>
      </c>
      <c r="D38" s="8">
        <v>16</v>
      </c>
      <c r="E38" s="8"/>
      <c r="F38" s="8">
        <f t="shared" si="0"/>
        <v>0</v>
      </c>
      <c r="G38" s="8"/>
      <c r="H38" s="8"/>
      <c r="I38" s="9"/>
      <c r="J38" s="9"/>
      <c r="K38" s="9"/>
      <c r="L38" s="9"/>
      <c r="M38" s="10">
        <v>9</v>
      </c>
      <c r="N38" s="10">
        <v>12</v>
      </c>
      <c r="O38" s="10">
        <v>1</v>
      </c>
      <c r="P38" s="10">
        <f t="shared" si="1"/>
        <v>1</v>
      </c>
      <c r="Q38" s="10"/>
      <c r="R38" s="10"/>
      <c r="S38" s="11">
        <v>14</v>
      </c>
      <c r="T38" s="11">
        <v>16</v>
      </c>
      <c r="U38" s="11"/>
      <c r="V38" s="11">
        <f t="shared" si="2"/>
        <v>0</v>
      </c>
      <c r="W38" s="11">
        <v>0</v>
      </c>
      <c r="X38" s="11">
        <v>1</v>
      </c>
      <c r="Y38" s="24">
        <v>0</v>
      </c>
      <c r="Z38" s="24">
        <v>8</v>
      </c>
      <c r="AA38" s="24">
        <v>0</v>
      </c>
      <c r="AB38" s="24">
        <v>2</v>
      </c>
      <c r="AC38" s="28"/>
      <c r="AD38" s="28"/>
      <c r="AE38" s="28"/>
      <c r="AF38" s="28"/>
      <c r="AG38" s="32"/>
      <c r="AH38" s="32"/>
      <c r="AI38" s="32"/>
      <c r="AJ38" s="32"/>
      <c r="AK38" s="7">
        <f t="shared" si="3"/>
        <v>27</v>
      </c>
      <c r="AL38" s="7">
        <f t="shared" si="4"/>
        <v>55</v>
      </c>
      <c r="AM38" s="12">
        <f t="shared" si="5"/>
        <v>0.49090909090909091</v>
      </c>
      <c r="AN38" s="7" t="s">
        <v>179</v>
      </c>
    </row>
    <row r="39" spans="1:40" x14ac:dyDescent="0.25">
      <c r="A39" s="7">
        <v>38</v>
      </c>
      <c r="B39" s="7" t="s">
        <v>45</v>
      </c>
      <c r="C39" s="8">
        <v>15</v>
      </c>
      <c r="D39" s="8">
        <v>16</v>
      </c>
      <c r="E39" s="8"/>
      <c r="F39" s="8">
        <f t="shared" si="0"/>
        <v>0</v>
      </c>
      <c r="G39" s="8">
        <v>3</v>
      </c>
      <c r="H39" s="8">
        <v>3</v>
      </c>
      <c r="I39" s="9"/>
      <c r="J39" s="9"/>
      <c r="K39" s="9"/>
      <c r="L39" s="9"/>
      <c r="M39" s="10">
        <v>7</v>
      </c>
      <c r="N39" s="10">
        <v>12</v>
      </c>
      <c r="O39" s="10">
        <v>2</v>
      </c>
      <c r="P39" s="10">
        <f t="shared" si="1"/>
        <v>2</v>
      </c>
      <c r="Q39" s="10"/>
      <c r="R39" s="10"/>
      <c r="S39" s="11">
        <v>15</v>
      </c>
      <c r="T39" s="11">
        <v>16</v>
      </c>
      <c r="U39" s="11"/>
      <c r="V39" s="11">
        <f t="shared" si="2"/>
        <v>0</v>
      </c>
      <c r="W39" s="11">
        <v>1</v>
      </c>
      <c r="X39" s="11">
        <v>1</v>
      </c>
      <c r="Y39" s="24">
        <v>7</v>
      </c>
      <c r="Z39" s="24">
        <v>8</v>
      </c>
      <c r="AA39" s="24">
        <v>2</v>
      </c>
      <c r="AB39" s="24">
        <v>2</v>
      </c>
      <c r="AC39" s="28"/>
      <c r="AD39" s="28"/>
      <c r="AE39" s="28"/>
      <c r="AF39" s="28"/>
      <c r="AG39" s="32"/>
      <c r="AH39" s="32"/>
      <c r="AI39" s="32"/>
      <c r="AJ39" s="32"/>
      <c r="AK39" s="7">
        <f t="shared" si="3"/>
        <v>52</v>
      </c>
      <c r="AL39" s="7">
        <f t="shared" si="4"/>
        <v>58</v>
      </c>
      <c r="AM39" s="12">
        <f t="shared" si="5"/>
        <v>0.89655172413793105</v>
      </c>
      <c r="AN39" s="7" t="s">
        <v>164</v>
      </c>
    </row>
    <row r="40" spans="1:40" x14ac:dyDescent="0.25">
      <c r="A40" s="7">
        <v>39</v>
      </c>
      <c r="B40" s="7" t="s">
        <v>46</v>
      </c>
      <c r="C40" s="8">
        <v>9</v>
      </c>
      <c r="D40" s="8">
        <v>16</v>
      </c>
      <c r="E40" s="8">
        <v>5</v>
      </c>
      <c r="F40" s="8">
        <f t="shared" si="0"/>
        <v>5</v>
      </c>
      <c r="G40" s="8"/>
      <c r="H40" s="8"/>
      <c r="I40" s="9"/>
      <c r="J40" s="9"/>
      <c r="K40" s="9"/>
      <c r="L40" s="9"/>
      <c r="M40" s="10">
        <v>8</v>
      </c>
      <c r="N40" s="10">
        <v>12</v>
      </c>
      <c r="O40" s="10"/>
      <c r="P40" s="10">
        <f t="shared" si="1"/>
        <v>0</v>
      </c>
      <c r="Q40" s="10"/>
      <c r="R40" s="10"/>
      <c r="S40" s="11">
        <v>10</v>
      </c>
      <c r="T40" s="11">
        <v>16</v>
      </c>
      <c r="U40" s="11">
        <v>6</v>
      </c>
      <c r="V40" s="11">
        <f t="shared" si="2"/>
        <v>6</v>
      </c>
      <c r="W40" s="11">
        <v>2</v>
      </c>
      <c r="X40" s="11">
        <v>3</v>
      </c>
      <c r="Y40" s="24"/>
      <c r="Z40" s="24"/>
      <c r="AA40" s="24"/>
      <c r="AB40" s="24"/>
      <c r="AC40" s="28"/>
      <c r="AD40" s="28"/>
      <c r="AE40" s="28"/>
      <c r="AF40" s="28"/>
      <c r="AG40" s="32"/>
      <c r="AH40" s="32"/>
      <c r="AI40" s="32"/>
      <c r="AJ40" s="32"/>
      <c r="AK40" s="7">
        <f t="shared" si="3"/>
        <v>40</v>
      </c>
      <c r="AL40" s="7">
        <f t="shared" si="4"/>
        <v>47</v>
      </c>
      <c r="AM40" s="12">
        <f t="shared" si="5"/>
        <v>0.85106382978723405</v>
      </c>
      <c r="AN40" s="7" t="s">
        <v>185</v>
      </c>
    </row>
    <row r="41" spans="1:40" x14ac:dyDescent="0.25">
      <c r="A41" s="7">
        <v>40</v>
      </c>
      <c r="B41" s="7" t="s">
        <v>47</v>
      </c>
      <c r="C41" s="8">
        <v>11</v>
      </c>
      <c r="D41" s="8">
        <v>16</v>
      </c>
      <c r="E41" s="8"/>
      <c r="F41" s="8">
        <f t="shared" si="0"/>
        <v>0</v>
      </c>
      <c r="G41" s="8">
        <v>3</v>
      </c>
      <c r="H41" s="8">
        <v>3</v>
      </c>
      <c r="I41" s="9"/>
      <c r="J41" s="9"/>
      <c r="K41" s="9"/>
      <c r="L41" s="9"/>
      <c r="M41" s="10">
        <v>9</v>
      </c>
      <c r="N41" s="10">
        <v>12</v>
      </c>
      <c r="O41" s="10"/>
      <c r="P41" s="10">
        <f t="shared" si="1"/>
        <v>0</v>
      </c>
      <c r="Q41" s="10"/>
      <c r="R41" s="10"/>
      <c r="S41" s="11">
        <v>16</v>
      </c>
      <c r="T41" s="11">
        <v>16</v>
      </c>
      <c r="U41" s="11"/>
      <c r="V41" s="11">
        <f t="shared" si="2"/>
        <v>0</v>
      </c>
      <c r="W41" s="11">
        <v>0</v>
      </c>
      <c r="X41" s="11">
        <v>1</v>
      </c>
      <c r="Y41" s="24">
        <v>5</v>
      </c>
      <c r="Z41" s="24">
        <v>8</v>
      </c>
      <c r="AA41" s="24">
        <v>2</v>
      </c>
      <c r="AB41" s="24">
        <v>2</v>
      </c>
      <c r="AC41" s="28"/>
      <c r="AD41" s="28"/>
      <c r="AE41" s="28"/>
      <c r="AF41" s="28"/>
      <c r="AG41" s="32"/>
      <c r="AH41" s="32"/>
      <c r="AI41" s="32"/>
      <c r="AJ41" s="32"/>
      <c r="AK41" s="7">
        <f t="shared" si="3"/>
        <v>46</v>
      </c>
      <c r="AL41" s="7">
        <f t="shared" si="4"/>
        <v>58</v>
      </c>
      <c r="AM41" s="12">
        <f t="shared" si="5"/>
        <v>0.7931034482758621</v>
      </c>
      <c r="AN41" s="7" t="s">
        <v>164</v>
      </c>
    </row>
    <row r="42" spans="1:40" x14ac:dyDescent="0.25">
      <c r="A42" s="7">
        <v>41</v>
      </c>
      <c r="B42" s="7" t="s">
        <v>48</v>
      </c>
      <c r="C42" s="8">
        <v>8</v>
      </c>
      <c r="D42" s="8">
        <v>16</v>
      </c>
      <c r="E42" s="8"/>
      <c r="F42" s="8">
        <f t="shared" si="0"/>
        <v>0</v>
      </c>
      <c r="G42" s="8"/>
      <c r="H42" s="8"/>
      <c r="I42" s="9"/>
      <c r="J42" s="9"/>
      <c r="K42" s="9"/>
      <c r="L42" s="9"/>
      <c r="M42" s="10">
        <v>8</v>
      </c>
      <c r="N42" s="10">
        <v>12</v>
      </c>
      <c r="O42" s="10"/>
      <c r="P42" s="10">
        <f t="shared" si="1"/>
        <v>0</v>
      </c>
      <c r="Q42" s="10"/>
      <c r="R42" s="10"/>
      <c r="S42" s="11">
        <v>14</v>
      </c>
      <c r="T42" s="11">
        <v>16</v>
      </c>
      <c r="U42" s="11"/>
      <c r="V42" s="11">
        <f t="shared" si="2"/>
        <v>0</v>
      </c>
      <c r="W42" s="11">
        <v>2</v>
      </c>
      <c r="X42" s="11">
        <v>3</v>
      </c>
      <c r="Y42" s="24"/>
      <c r="Z42" s="24"/>
      <c r="AA42" s="24"/>
      <c r="AB42" s="24"/>
      <c r="AC42" s="28">
        <v>6</v>
      </c>
      <c r="AD42" s="28">
        <v>16</v>
      </c>
      <c r="AE42" s="28">
        <v>1</v>
      </c>
      <c r="AF42" s="28">
        <v>2</v>
      </c>
      <c r="AG42" s="32"/>
      <c r="AH42" s="32"/>
      <c r="AI42" s="32"/>
      <c r="AJ42" s="32"/>
      <c r="AK42" s="7">
        <f t="shared" si="3"/>
        <v>39</v>
      </c>
      <c r="AL42" s="7">
        <f t="shared" si="4"/>
        <v>65</v>
      </c>
      <c r="AM42" s="12">
        <f t="shared" si="5"/>
        <v>0.6</v>
      </c>
      <c r="AN42" s="7" t="s">
        <v>185</v>
      </c>
    </row>
    <row r="43" spans="1:40" x14ac:dyDescent="0.25">
      <c r="A43" s="7">
        <v>42</v>
      </c>
      <c r="B43" s="7" t="s">
        <v>49</v>
      </c>
      <c r="C43" s="8">
        <v>1</v>
      </c>
      <c r="D43" s="8">
        <v>16</v>
      </c>
      <c r="E43" s="8"/>
      <c r="F43" s="8">
        <f t="shared" si="0"/>
        <v>0</v>
      </c>
      <c r="G43" s="8">
        <v>2</v>
      </c>
      <c r="H43" s="8">
        <v>3</v>
      </c>
      <c r="I43" s="9"/>
      <c r="J43" s="9"/>
      <c r="K43" s="9"/>
      <c r="L43" s="9"/>
      <c r="M43" s="10">
        <v>8</v>
      </c>
      <c r="N43" s="10">
        <v>12</v>
      </c>
      <c r="O43" s="10"/>
      <c r="P43" s="10">
        <f t="shared" si="1"/>
        <v>0</v>
      </c>
      <c r="Q43" s="10"/>
      <c r="R43" s="10"/>
      <c r="S43" s="11">
        <v>14</v>
      </c>
      <c r="T43" s="11">
        <v>16</v>
      </c>
      <c r="U43" s="11"/>
      <c r="V43" s="11">
        <f t="shared" si="2"/>
        <v>0</v>
      </c>
      <c r="W43" s="11">
        <v>0</v>
      </c>
      <c r="X43" s="11">
        <v>1</v>
      </c>
      <c r="Y43" s="24">
        <v>3</v>
      </c>
      <c r="Z43" s="24">
        <v>8</v>
      </c>
      <c r="AA43" s="24">
        <v>1</v>
      </c>
      <c r="AB43" s="24">
        <v>2</v>
      </c>
      <c r="AC43" s="28"/>
      <c r="AD43" s="28"/>
      <c r="AE43" s="28"/>
      <c r="AF43" s="28"/>
      <c r="AG43" s="32"/>
      <c r="AH43" s="32"/>
      <c r="AI43" s="32"/>
      <c r="AJ43" s="32"/>
      <c r="AK43" s="7">
        <f t="shared" si="3"/>
        <v>29</v>
      </c>
      <c r="AL43" s="7">
        <f t="shared" si="4"/>
        <v>58</v>
      </c>
      <c r="AM43" s="12">
        <f t="shared" si="5"/>
        <v>0.5</v>
      </c>
      <c r="AN43" s="7" t="s">
        <v>164</v>
      </c>
    </row>
    <row r="44" spans="1:40" x14ac:dyDescent="0.25">
      <c r="A44" s="7">
        <v>43</v>
      </c>
      <c r="B44" s="7" t="s">
        <v>50</v>
      </c>
      <c r="C44" s="8">
        <v>12</v>
      </c>
      <c r="D44" s="8">
        <v>16</v>
      </c>
      <c r="E44" s="8"/>
      <c r="F44" s="8">
        <f t="shared" si="0"/>
        <v>0</v>
      </c>
      <c r="G44" s="8">
        <v>3</v>
      </c>
      <c r="H44" s="8">
        <v>3</v>
      </c>
      <c r="I44" s="9"/>
      <c r="J44" s="9"/>
      <c r="K44" s="9"/>
      <c r="L44" s="9"/>
      <c r="M44" s="10">
        <v>10</v>
      </c>
      <c r="N44" s="10">
        <v>12</v>
      </c>
      <c r="O44" s="10"/>
      <c r="P44" s="10">
        <f t="shared" si="1"/>
        <v>0</v>
      </c>
      <c r="Q44" s="10"/>
      <c r="R44" s="10"/>
      <c r="S44" s="11">
        <v>14</v>
      </c>
      <c r="T44" s="11">
        <v>16</v>
      </c>
      <c r="U44" s="11"/>
      <c r="V44" s="11">
        <f t="shared" si="2"/>
        <v>0</v>
      </c>
      <c r="W44" s="11">
        <v>0</v>
      </c>
      <c r="X44" s="11">
        <v>1</v>
      </c>
      <c r="Y44" s="24">
        <v>4</v>
      </c>
      <c r="Z44" s="24">
        <v>8</v>
      </c>
      <c r="AA44" s="24">
        <v>1</v>
      </c>
      <c r="AB44" s="24">
        <v>2</v>
      </c>
      <c r="AC44" s="28"/>
      <c r="AD44" s="28"/>
      <c r="AE44" s="28"/>
      <c r="AF44" s="28"/>
      <c r="AG44" s="32"/>
      <c r="AH44" s="32"/>
      <c r="AI44" s="32"/>
      <c r="AJ44" s="32"/>
      <c r="AK44" s="7">
        <f t="shared" si="3"/>
        <v>44</v>
      </c>
      <c r="AL44" s="7">
        <f t="shared" si="4"/>
        <v>58</v>
      </c>
      <c r="AM44" s="12">
        <f t="shared" si="5"/>
        <v>0.75862068965517238</v>
      </c>
      <c r="AN44" s="7" t="s">
        <v>164</v>
      </c>
    </row>
    <row r="45" spans="1:40" x14ac:dyDescent="0.25">
      <c r="A45" s="7">
        <v>44</v>
      </c>
      <c r="B45" s="7" t="s">
        <v>51</v>
      </c>
      <c r="C45" s="8">
        <v>15</v>
      </c>
      <c r="D45" s="8">
        <v>16</v>
      </c>
      <c r="E45" s="8"/>
      <c r="F45" s="8">
        <f t="shared" si="0"/>
        <v>0</v>
      </c>
      <c r="G45" s="8">
        <v>2</v>
      </c>
      <c r="H45" s="8">
        <v>3</v>
      </c>
      <c r="I45" s="9"/>
      <c r="J45" s="9"/>
      <c r="K45" s="9"/>
      <c r="L45" s="9"/>
      <c r="M45" s="10">
        <v>10</v>
      </c>
      <c r="N45" s="10">
        <v>12</v>
      </c>
      <c r="O45" s="10"/>
      <c r="P45" s="10">
        <f t="shared" si="1"/>
        <v>0</v>
      </c>
      <c r="Q45" s="10"/>
      <c r="R45" s="10"/>
      <c r="S45" s="11">
        <v>16</v>
      </c>
      <c r="T45" s="11">
        <v>16</v>
      </c>
      <c r="U45" s="11"/>
      <c r="V45" s="11">
        <f t="shared" si="2"/>
        <v>0</v>
      </c>
      <c r="W45" s="11">
        <v>0</v>
      </c>
      <c r="X45" s="11">
        <v>1</v>
      </c>
      <c r="Y45" s="24">
        <v>6</v>
      </c>
      <c r="Z45" s="24">
        <v>8</v>
      </c>
      <c r="AA45" s="24">
        <v>2</v>
      </c>
      <c r="AB45" s="24">
        <v>2</v>
      </c>
      <c r="AC45" s="28"/>
      <c r="AD45" s="28"/>
      <c r="AE45" s="28"/>
      <c r="AF45" s="28"/>
      <c r="AG45" s="32"/>
      <c r="AH45" s="32"/>
      <c r="AI45" s="32"/>
      <c r="AJ45" s="32"/>
      <c r="AK45" s="7">
        <f t="shared" si="3"/>
        <v>51</v>
      </c>
      <c r="AL45" s="7">
        <f t="shared" si="4"/>
        <v>58</v>
      </c>
      <c r="AM45" s="12">
        <f t="shared" si="5"/>
        <v>0.87931034482758619</v>
      </c>
      <c r="AN45" s="7" t="s">
        <v>164</v>
      </c>
    </row>
    <row r="46" spans="1:40" x14ac:dyDescent="0.25">
      <c r="A46" s="7">
        <v>45</v>
      </c>
      <c r="B46" s="7" t="s">
        <v>52</v>
      </c>
      <c r="C46" s="8">
        <v>13</v>
      </c>
      <c r="D46" s="8">
        <v>16</v>
      </c>
      <c r="E46" s="8"/>
      <c r="F46" s="8">
        <f t="shared" si="0"/>
        <v>0</v>
      </c>
      <c r="G46" s="8">
        <v>2</v>
      </c>
      <c r="H46" s="8">
        <v>3</v>
      </c>
      <c r="I46" s="9"/>
      <c r="J46" s="9"/>
      <c r="K46" s="9"/>
      <c r="L46" s="9"/>
      <c r="M46" s="10">
        <v>10</v>
      </c>
      <c r="N46" s="10">
        <v>12</v>
      </c>
      <c r="O46" s="10"/>
      <c r="P46" s="10">
        <f t="shared" si="1"/>
        <v>0</v>
      </c>
      <c r="Q46" s="10"/>
      <c r="R46" s="10"/>
      <c r="S46" s="11">
        <v>14</v>
      </c>
      <c r="T46" s="11">
        <v>16</v>
      </c>
      <c r="U46" s="11"/>
      <c r="V46" s="11">
        <f t="shared" si="2"/>
        <v>0</v>
      </c>
      <c r="W46" s="11">
        <v>0</v>
      </c>
      <c r="X46" s="11">
        <v>1</v>
      </c>
      <c r="Y46" s="24">
        <v>0</v>
      </c>
      <c r="Z46" s="24">
        <v>8</v>
      </c>
      <c r="AA46" s="24">
        <v>0</v>
      </c>
      <c r="AB46" s="24">
        <v>2</v>
      </c>
      <c r="AC46" s="28"/>
      <c r="AD46" s="28"/>
      <c r="AE46" s="28"/>
      <c r="AF46" s="28"/>
      <c r="AG46" s="32"/>
      <c r="AH46" s="32"/>
      <c r="AI46" s="32"/>
      <c r="AJ46" s="32"/>
      <c r="AK46" s="7">
        <f t="shared" si="3"/>
        <v>39</v>
      </c>
      <c r="AL46" s="7">
        <f t="shared" si="4"/>
        <v>58</v>
      </c>
      <c r="AM46" s="12">
        <f t="shared" si="5"/>
        <v>0.67241379310344829</v>
      </c>
      <c r="AN46" s="7" t="s">
        <v>164</v>
      </c>
    </row>
    <row r="47" spans="1:40" x14ac:dyDescent="0.25">
      <c r="A47" s="7">
        <v>46</v>
      </c>
      <c r="B47" s="7" t="s">
        <v>53</v>
      </c>
      <c r="C47" s="8">
        <v>6</v>
      </c>
      <c r="D47" s="8">
        <v>16</v>
      </c>
      <c r="E47" s="8"/>
      <c r="F47" s="8">
        <f t="shared" si="0"/>
        <v>0</v>
      </c>
      <c r="G47" s="8">
        <v>2</v>
      </c>
      <c r="H47" s="8">
        <v>3</v>
      </c>
      <c r="I47" s="9"/>
      <c r="J47" s="9"/>
      <c r="K47" s="9"/>
      <c r="L47" s="9"/>
      <c r="M47" s="10">
        <v>9</v>
      </c>
      <c r="N47" s="10">
        <v>12</v>
      </c>
      <c r="O47" s="10"/>
      <c r="P47" s="10">
        <f t="shared" si="1"/>
        <v>0</v>
      </c>
      <c r="Q47" s="10"/>
      <c r="R47" s="10"/>
      <c r="S47" s="11">
        <v>14</v>
      </c>
      <c r="T47" s="11">
        <v>16</v>
      </c>
      <c r="U47" s="11"/>
      <c r="V47" s="11">
        <f t="shared" si="2"/>
        <v>0</v>
      </c>
      <c r="W47" s="11">
        <v>0</v>
      </c>
      <c r="X47" s="11">
        <v>1</v>
      </c>
      <c r="Y47" s="24">
        <v>8</v>
      </c>
      <c r="Z47" s="24">
        <v>8</v>
      </c>
      <c r="AA47" s="24">
        <v>2</v>
      </c>
      <c r="AB47" s="24">
        <v>2</v>
      </c>
      <c r="AC47" s="28"/>
      <c r="AD47" s="28"/>
      <c r="AE47" s="28"/>
      <c r="AF47" s="28"/>
      <c r="AG47" s="32"/>
      <c r="AH47" s="32"/>
      <c r="AI47" s="32"/>
      <c r="AJ47" s="32"/>
      <c r="AK47" s="7">
        <f t="shared" si="3"/>
        <v>41</v>
      </c>
      <c r="AL47" s="7">
        <f t="shared" si="4"/>
        <v>58</v>
      </c>
      <c r="AM47" s="12">
        <f t="shared" si="5"/>
        <v>0.7068965517241379</v>
      </c>
      <c r="AN47" s="7" t="s">
        <v>164</v>
      </c>
    </row>
    <row r="48" spans="1:40" x14ac:dyDescent="0.25">
      <c r="A48" s="7">
        <v>47</v>
      </c>
      <c r="B48" s="7" t="s">
        <v>54</v>
      </c>
      <c r="C48" s="8">
        <v>10</v>
      </c>
      <c r="D48" s="8">
        <v>16</v>
      </c>
      <c r="E48" s="8"/>
      <c r="F48" s="8">
        <f t="shared" si="0"/>
        <v>0</v>
      </c>
      <c r="G48" s="8">
        <v>3</v>
      </c>
      <c r="H48" s="8">
        <v>3</v>
      </c>
      <c r="I48" s="9"/>
      <c r="J48" s="9"/>
      <c r="K48" s="9"/>
      <c r="L48" s="9"/>
      <c r="M48" s="10">
        <v>9</v>
      </c>
      <c r="N48" s="10">
        <v>12</v>
      </c>
      <c r="O48" s="10"/>
      <c r="P48" s="10">
        <f t="shared" si="1"/>
        <v>0</v>
      </c>
      <c r="Q48" s="10"/>
      <c r="R48" s="10"/>
      <c r="S48" s="11">
        <v>14</v>
      </c>
      <c r="T48" s="11">
        <v>16</v>
      </c>
      <c r="U48" s="11"/>
      <c r="V48" s="11">
        <f t="shared" si="2"/>
        <v>0</v>
      </c>
      <c r="W48" s="11">
        <v>0</v>
      </c>
      <c r="X48" s="11">
        <v>1</v>
      </c>
      <c r="Y48" s="24">
        <v>8</v>
      </c>
      <c r="Z48" s="24">
        <v>8</v>
      </c>
      <c r="AA48" s="24">
        <v>2</v>
      </c>
      <c r="AB48" s="24">
        <v>2</v>
      </c>
      <c r="AC48" s="28"/>
      <c r="AD48" s="28"/>
      <c r="AE48" s="28"/>
      <c r="AF48" s="28"/>
      <c r="AG48" s="32"/>
      <c r="AH48" s="32"/>
      <c r="AI48" s="32"/>
      <c r="AJ48" s="32"/>
      <c r="AK48" s="7">
        <f t="shared" si="3"/>
        <v>46</v>
      </c>
      <c r="AL48" s="7">
        <f t="shared" si="4"/>
        <v>58</v>
      </c>
      <c r="AM48" s="12">
        <f t="shared" si="5"/>
        <v>0.7931034482758621</v>
      </c>
      <c r="AN48" s="7" t="s">
        <v>164</v>
      </c>
    </row>
    <row r="49" spans="1:40" x14ac:dyDescent="0.25">
      <c r="A49" s="7">
        <v>48</v>
      </c>
      <c r="B49" s="7" t="s">
        <v>55</v>
      </c>
      <c r="C49" s="13">
        <v>11</v>
      </c>
      <c r="D49" s="8">
        <v>16</v>
      </c>
      <c r="E49" s="8"/>
      <c r="F49" s="8">
        <f t="shared" si="0"/>
        <v>0</v>
      </c>
      <c r="G49" s="13">
        <v>2</v>
      </c>
      <c r="H49" s="13">
        <v>3</v>
      </c>
      <c r="I49" s="9"/>
      <c r="J49" s="9"/>
      <c r="K49" s="14"/>
      <c r="L49" s="14"/>
      <c r="M49" s="10">
        <v>8</v>
      </c>
      <c r="N49" s="10">
        <v>12</v>
      </c>
      <c r="O49" s="10"/>
      <c r="P49" s="10">
        <f t="shared" si="1"/>
        <v>0</v>
      </c>
      <c r="Q49" s="15"/>
      <c r="R49" s="15"/>
      <c r="S49" s="11">
        <v>15</v>
      </c>
      <c r="T49" s="11">
        <v>16</v>
      </c>
      <c r="U49" s="11"/>
      <c r="V49" s="11">
        <f t="shared" si="2"/>
        <v>0</v>
      </c>
      <c r="W49" s="16">
        <v>1</v>
      </c>
      <c r="X49" s="16">
        <v>1</v>
      </c>
      <c r="Y49" s="25">
        <v>6</v>
      </c>
      <c r="Z49" s="24">
        <v>8</v>
      </c>
      <c r="AA49" s="25">
        <v>2</v>
      </c>
      <c r="AB49" s="25">
        <v>2</v>
      </c>
      <c r="AC49" s="29"/>
      <c r="AD49" s="29"/>
      <c r="AE49" s="29"/>
      <c r="AF49" s="29"/>
      <c r="AG49" s="33"/>
      <c r="AH49" s="33"/>
      <c r="AI49" s="33"/>
      <c r="AJ49" s="33"/>
      <c r="AK49" s="7">
        <f t="shared" si="3"/>
        <v>45</v>
      </c>
      <c r="AL49" s="7">
        <f t="shared" si="4"/>
        <v>58</v>
      </c>
      <c r="AM49" s="12">
        <f t="shared" si="5"/>
        <v>0.77586206896551724</v>
      </c>
      <c r="AN49" s="7" t="s">
        <v>164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0"/>
  <sheetViews>
    <sheetView topLeftCell="Q1" workbookViewId="0">
      <selection activeCell="AN3" sqref="AN3"/>
    </sheetView>
  </sheetViews>
  <sheetFormatPr defaultRowHeight="15" x14ac:dyDescent="0.25"/>
  <cols>
    <col min="1" max="1" width="5.28515625" bestFit="1" customWidth="1"/>
    <col min="2" max="2" width="7" bestFit="1" customWidth="1"/>
    <col min="3" max="3" width="7.42578125" customWidth="1"/>
    <col min="4" max="5" width="6.42578125" customWidth="1"/>
    <col min="6" max="6" width="8" customWidth="1"/>
    <col min="7" max="7" width="7.42578125" customWidth="1"/>
    <col min="8" max="8" width="6.85546875" customWidth="1"/>
    <col min="9" max="9" width="8.28515625" customWidth="1"/>
    <col min="10" max="10" width="9.140625" customWidth="1"/>
    <col min="11" max="11" width="7.42578125" customWidth="1"/>
    <col min="12" max="12" width="9.140625" customWidth="1"/>
    <col min="13" max="13" width="7.42578125" customWidth="1"/>
    <col min="14" max="14" width="9.140625" customWidth="1"/>
    <col min="15" max="15" width="7.42578125" customWidth="1"/>
    <col min="16" max="16" width="9.140625" customWidth="1"/>
    <col min="17" max="17" width="7.42578125" customWidth="1"/>
    <col min="18" max="18" width="9.140625" customWidth="1"/>
    <col min="19" max="19" width="6.42578125" customWidth="1"/>
    <col min="20" max="20" width="8" customWidth="1"/>
    <col min="21" max="21" width="7.42578125" customWidth="1"/>
    <col min="22" max="22" width="8.5703125" customWidth="1"/>
    <col min="23" max="23" width="6.42578125" customWidth="1"/>
    <col min="24" max="24" width="8" customWidth="1"/>
    <col min="25" max="25" width="7.42578125" customWidth="1"/>
    <col min="26" max="26" width="9.140625" customWidth="1"/>
    <col min="27" max="27" width="7.42578125" customWidth="1"/>
    <col min="28" max="28" width="6.85546875" customWidth="1"/>
    <col min="29" max="29" width="7.5703125" customWidth="1"/>
    <col min="30" max="30" width="6.85546875" customWidth="1"/>
    <col min="31" max="31" width="8.28515625" customWidth="1"/>
    <col min="32" max="32" width="6.85546875" customWidth="1"/>
    <col min="33" max="33" width="9.7109375" bestFit="1" customWidth="1"/>
    <col min="34" max="34" width="9.85546875" bestFit="1" customWidth="1"/>
    <col min="35" max="35" width="9.7109375" bestFit="1" customWidth="1"/>
    <col min="36" max="36" width="9.42578125" customWidth="1"/>
    <col min="37" max="37" width="7.140625" bestFit="1" customWidth="1"/>
  </cols>
  <sheetData>
    <row r="1" spans="1:40" ht="68.25" x14ac:dyDescent="0.25">
      <c r="A1" s="1" t="s">
        <v>0</v>
      </c>
      <c r="B1" s="1" t="s">
        <v>1</v>
      </c>
      <c r="C1" s="2" t="s">
        <v>5</v>
      </c>
      <c r="D1" s="2" t="s">
        <v>105</v>
      </c>
      <c r="E1" s="2" t="s">
        <v>177</v>
      </c>
      <c r="F1" s="2" t="s">
        <v>178</v>
      </c>
      <c r="G1" s="2" t="s">
        <v>6</v>
      </c>
      <c r="H1" s="2" t="s">
        <v>7</v>
      </c>
      <c r="I1" s="3" t="s">
        <v>159</v>
      </c>
      <c r="J1" s="3" t="s">
        <v>176</v>
      </c>
      <c r="K1" s="3" t="s">
        <v>160</v>
      </c>
      <c r="L1" s="3" t="s">
        <v>161</v>
      </c>
      <c r="M1" s="4" t="s">
        <v>169</v>
      </c>
      <c r="N1" s="4" t="s">
        <v>170</v>
      </c>
      <c r="O1" s="4" t="s">
        <v>171</v>
      </c>
      <c r="P1" s="4" t="s">
        <v>172</v>
      </c>
      <c r="Q1" s="5" t="s">
        <v>173</v>
      </c>
      <c r="R1" s="5" t="s">
        <v>184</v>
      </c>
      <c r="S1" s="5" t="s">
        <v>177</v>
      </c>
      <c r="T1" s="5" t="s">
        <v>178</v>
      </c>
      <c r="U1" s="5" t="s">
        <v>174</v>
      </c>
      <c r="V1" s="5" t="s">
        <v>175</v>
      </c>
      <c r="W1" s="5" t="s">
        <v>177</v>
      </c>
      <c r="X1" s="5" t="s">
        <v>178</v>
      </c>
      <c r="Y1" s="23" t="s">
        <v>186</v>
      </c>
      <c r="Z1" s="23" t="s">
        <v>190</v>
      </c>
      <c r="AA1" s="23" t="s">
        <v>187</v>
      </c>
      <c r="AB1" s="23" t="s">
        <v>188</v>
      </c>
      <c r="AC1" s="27" t="s">
        <v>192</v>
      </c>
      <c r="AD1" s="27" t="s">
        <v>195</v>
      </c>
      <c r="AE1" s="27" t="s">
        <v>193</v>
      </c>
      <c r="AF1" s="27" t="s">
        <v>194</v>
      </c>
      <c r="AG1" s="31" t="s">
        <v>196</v>
      </c>
      <c r="AH1" s="31" t="s">
        <v>197</v>
      </c>
      <c r="AI1" s="31" t="s">
        <v>198</v>
      </c>
      <c r="AJ1" s="31" t="s">
        <v>199</v>
      </c>
      <c r="AK1" s="1" t="s">
        <v>2</v>
      </c>
      <c r="AL1" s="1" t="s">
        <v>3</v>
      </c>
      <c r="AM1" s="6" t="s">
        <v>201</v>
      </c>
      <c r="AN1" s="1" t="s">
        <v>4</v>
      </c>
    </row>
    <row r="2" spans="1:40" x14ac:dyDescent="0.25">
      <c r="A2" s="7">
        <v>1</v>
      </c>
      <c r="B2" s="7" t="s">
        <v>56</v>
      </c>
      <c r="C2" s="8">
        <v>11</v>
      </c>
      <c r="D2" s="8">
        <v>16</v>
      </c>
      <c r="E2" s="8"/>
      <c r="F2" s="8">
        <f>FLOOR(IF(E2&lt;(0.5*D2),E2,(0.5*D2)),1)</f>
        <v>0</v>
      </c>
      <c r="G2" s="8"/>
      <c r="H2" s="8"/>
      <c r="I2" s="9"/>
      <c r="J2" s="9"/>
      <c r="K2" s="9"/>
      <c r="L2" s="9"/>
      <c r="M2" s="10"/>
      <c r="N2" s="10"/>
      <c r="O2" s="10"/>
      <c r="P2" s="10"/>
      <c r="Q2" s="11">
        <v>13</v>
      </c>
      <c r="R2" s="11">
        <v>16</v>
      </c>
      <c r="S2" s="11"/>
      <c r="T2" s="11">
        <f>FLOOR(IF(S2&lt;(0.5*R2),S2,(0.5*R2)),1)</f>
        <v>0</v>
      </c>
      <c r="U2" s="11">
        <v>1</v>
      </c>
      <c r="V2" s="11">
        <v>1</v>
      </c>
      <c r="W2" s="11"/>
      <c r="X2" s="11">
        <f>FLOOR(IF(W2&lt;(0.5*V2),W2,(0.5*V2)),1)</f>
        <v>0</v>
      </c>
      <c r="Y2" s="24"/>
      <c r="Z2" s="24"/>
      <c r="AA2" s="24"/>
      <c r="AB2" s="24"/>
      <c r="AC2" s="28"/>
      <c r="AD2" s="28"/>
      <c r="AE2" s="28"/>
      <c r="AF2" s="28"/>
      <c r="AG2" s="32">
        <v>2</v>
      </c>
      <c r="AH2" s="32">
        <v>5</v>
      </c>
      <c r="AI2" s="32">
        <v>0</v>
      </c>
      <c r="AJ2" s="32">
        <v>2</v>
      </c>
      <c r="AK2" s="7">
        <f>SUM(C2,F2,G2,I2,K2,M2,O2,Q2,T2,U2,Y2,AA2,AC2,AE2,AG2,AI2)</f>
        <v>27</v>
      </c>
      <c r="AL2" s="7">
        <f>SUM(D2,H2,J2,L2,N2,P2,R2,V2,Z2,AB2,AD2,AF2,AH2,AJ2)</f>
        <v>40</v>
      </c>
      <c r="AM2" s="12">
        <f>(AK2/AL2)</f>
        <v>0.67500000000000004</v>
      </c>
      <c r="AN2" s="7" t="s">
        <v>180</v>
      </c>
    </row>
    <row r="3" spans="1:40" x14ac:dyDescent="0.25">
      <c r="A3" s="7">
        <v>2</v>
      </c>
      <c r="B3" s="7" t="s">
        <v>57</v>
      </c>
      <c r="C3" s="8">
        <v>5</v>
      </c>
      <c r="D3" s="8">
        <v>16</v>
      </c>
      <c r="E3" s="8"/>
      <c r="F3" s="8">
        <f t="shared" ref="F3:F10" si="0">FLOOR(IF(E3&lt;(0.5*D3),E3,(0.5*D3)),1)</f>
        <v>0</v>
      </c>
      <c r="G3" s="8"/>
      <c r="H3" s="8"/>
      <c r="I3" s="9"/>
      <c r="J3" s="9"/>
      <c r="K3" s="9"/>
      <c r="L3" s="9"/>
      <c r="M3" s="10"/>
      <c r="N3" s="10"/>
      <c r="O3" s="10"/>
      <c r="P3" s="10"/>
      <c r="Q3" s="11">
        <v>8</v>
      </c>
      <c r="R3" s="11">
        <v>16</v>
      </c>
      <c r="S3" s="11"/>
      <c r="T3" s="11">
        <f t="shared" ref="T3:T50" si="1">FLOOR(IF(S3&lt;(0.5*R3),S3,(0.5*R3)),1)</f>
        <v>0</v>
      </c>
      <c r="U3" s="11">
        <v>1</v>
      </c>
      <c r="V3" s="11">
        <v>1</v>
      </c>
      <c r="W3" s="11"/>
      <c r="X3" s="11">
        <f t="shared" ref="X3:X50" si="2">FLOOR(IF(W3&lt;(0.5*V3),W3,(0.5*V3)),1)</f>
        <v>0</v>
      </c>
      <c r="Y3" s="24">
        <v>0</v>
      </c>
      <c r="Z3" s="24">
        <v>12</v>
      </c>
      <c r="AA3" s="24"/>
      <c r="AB3" s="24"/>
      <c r="AC3" s="28"/>
      <c r="AD3" s="28"/>
      <c r="AE3" s="28"/>
      <c r="AF3" s="28"/>
      <c r="AG3" s="32">
        <v>2</v>
      </c>
      <c r="AH3" s="32">
        <v>5</v>
      </c>
      <c r="AI3" s="32"/>
      <c r="AJ3" s="32"/>
      <c r="AK3" s="7">
        <f t="shared" ref="AK3:AK50" si="3">SUM(C3,F3,G3,I3,K3,M3,O3,Q3,T3,U3,Y3,AA3,AC3,AE3,AG3,AI3)</f>
        <v>16</v>
      </c>
      <c r="AL3" s="7">
        <f t="shared" ref="AL3:AL50" si="4">SUM(D3,H3,J3,L3,N3,P3,R3,V3,Z3,AB3,AD3,AF3,AH3,AJ3)</f>
        <v>50</v>
      </c>
      <c r="AM3" s="12">
        <f t="shared" ref="AM3:AM50" si="5">(AK3/AL3)</f>
        <v>0.32</v>
      </c>
      <c r="AN3" s="7" t="s">
        <v>180</v>
      </c>
    </row>
    <row r="4" spans="1:40" x14ac:dyDescent="0.25">
      <c r="A4" s="7">
        <v>3</v>
      </c>
      <c r="B4" s="7" t="s">
        <v>58</v>
      </c>
      <c r="C4" s="8">
        <v>12</v>
      </c>
      <c r="D4" s="8">
        <v>16</v>
      </c>
      <c r="E4" s="8"/>
      <c r="F4" s="8">
        <f t="shared" si="0"/>
        <v>0</v>
      </c>
      <c r="G4" s="8"/>
      <c r="H4" s="8"/>
      <c r="I4" s="9"/>
      <c r="J4" s="9"/>
      <c r="K4" s="9"/>
      <c r="L4" s="9"/>
      <c r="M4" s="10"/>
      <c r="N4" s="10"/>
      <c r="O4" s="10"/>
      <c r="P4" s="10"/>
      <c r="Q4" s="11">
        <v>10</v>
      </c>
      <c r="R4" s="11">
        <v>16</v>
      </c>
      <c r="S4" s="11"/>
      <c r="T4" s="11">
        <f t="shared" si="1"/>
        <v>0</v>
      </c>
      <c r="U4" s="11">
        <v>2</v>
      </c>
      <c r="V4" s="11">
        <v>2</v>
      </c>
      <c r="W4" s="11"/>
      <c r="X4" s="11">
        <f t="shared" si="2"/>
        <v>0</v>
      </c>
      <c r="Y4" s="24">
        <v>0</v>
      </c>
      <c r="Z4" s="24">
        <v>12</v>
      </c>
      <c r="AA4" s="24">
        <v>0</v>
      </c>
      <c r="AB4" s="24">
        <v>2</v>
      </c>
      <c r="AC4" s="28"/>
      <c r="AD4" s="28"/>
      <c r="AE4" s="28"/>
      <c r="AF4" s="28"/>
      <c r="AG4" s="32"/>
      <c r="AH4" s="32"/>
      <c r="AI4" s="32"/>
      <c r="AJ4" s="32"/>
      <c r="AK4" s="7">
        <f t="shared" si="3"/>
        <v>24</v>
      </c>
      <c r="AL4" s="7">
        <f t="shared" si="4"/>
        <v>48</v>
      </c>
      <c r="AM4" s="12">
        <f t="shared" si="5"/>
        <v>0.5</v>
      </c>
      <c r="AN4" s="7" t="s">
        <v>182</v>
      </c>
    </row>
    <row r="5" spans="1:40" x14ac:dyDescent="0.25">
      <c r="A5" s="7">
        <v>4</v>
      </c>
      <c r="B5" s="7" t="s">
        <v>59</v>
      </c>
      <c r="C5" s="8">
        <v>5</v>
      </c>
      <c r="D5" s="8">
        <v>16</v>
      </c>
      <c r="E5" s="8"/>
      <c r="F5" s="8">
        <f t="shared" si="0"/>
        <v>0</v>
      </c>
      <c r="G5" s="8">
        <v>2</v>
      </c>
      <c r="H5" s="8">
        <v>2</v>
      </c>
      <c r="I5" s="9"/>
      <c r="J5" s="9"/>
      <c r="K5" s="9"/>
      <c r="L5" s="9"/>
      <c r="M5" s="10"/>
      <c r="N5" s="10"/>
      <c r="O5" s="10"/>
      <c r="P5" s="10"/>
      <c r="Q5" s="11">
        <v>2</v>
      </c>
      <c r="R5" s="11">
        <v>16</v>
      </c>
      <c r="S5" s="11"/>
      <c r="T5" s="11">
        <f t="shared" si="1"/>
        <v>0</v>
      </c>
      <c r="U5" s="11"/>
      <c r="V5" s="11"/>
      <c r="W5" s="11"/>
      <c r="X5" s="11">
        <f t="shared" si="2"/>
        <v>0</v>
      </c>
      <c r="Y5" s="24"/>
      <c r="Z5" s="24"/>
      <c r="AA5" s="24"/>
      <c r="AB5" s="24"/>
      <c r="AC5" s="28">
        <v>6</v>
      </c>
      <c r="AD5" s="28">
        <v>16</v>
      </c>
      <c r="AE5" s="28">
        <v>1</v>
      </c>
      <c r="AF5" s="28">
        <v>2</v>
      </c>
      <c r="AG5" s="32"/>
      <c r="AH5" s="32"/>
      <c r="AI5" s="32"/>
      <c r="AJ5" s="32"/>
      <c r="AK5" s="7">
        <f t="shared" si="3"/>
        <v>16</v>
      </c>
      <c r="AL5" s="7">
        <f t="shared" si="4"/>
        <v>52</v>
      </c>
      <c r="AM5" s="12">
        <f t="shared" si="5"/>
        <v>0.30769230769230771</v>
      </c>
      <c r="AN5" s="7" t="s">
        <v>165</v>
      </c>
    </row>
    <row r="6" spans="1:40" x14ac:dyDescent="0.25">
      <c r="A6" s="7">
        <v>5</v>
      </c>
      <c r="B6" s="7" t="s">
        <v>60</v>
      </c>
      <c r="C6" s="8">
        <v>8</v>
      </c>
      <c r="D6" s="8">
        <v>16</v>
      </c>
      <c r="E6" s="8">
        <v>6</v>
      </c>
      <c r="F6" s="8">
        <f t="shared" si="0"/>
        <v>6</v>
      </c>
      <c r="G6" s="8"/>
      <c r="H6" s="8"/>
      <c r="I6" s="9"/>
      <c r="J6" s="9"/>
      <c r="K6" s="9"/>
      <c r="L6" s="9"/>
      <c r="M6" s="10"/>
      <c r="N6" s="10"/>
      <c r="O6" s="10"/>
      <c r="P6" s="10"/>
      <c r="Q6" s="11">
        <v>11</v>
      </c>
      <c r="R6" s="11">
        <v>16</v>
      </c>
      <c r="S6" s="11"/>
      <c r="T6" s="11">
        <f t="shared" si="1"/>
        <v>0</v>
      </c>
      <c r="U6" s="11">
        <v>2</v>
      </c>
      <c r="V6" s="11">
        <v>2</v>
      </c>
      <c r="W6" s="11"/>
      <c r="X6" s="11">
        <f t="shared" si="2"/>
        <v>0</v>
      </c>
      <c r="Y6" s="24">
        <v>12</v>
      </c>
      <c r="Z6" s="24">
        <v>12</v>
      </c>
      <c r="AA6" s="24">
        <v>2</v>
      </c>
      <c r="AB6" s="24">
        <v>2</v>
      </c>
      <c r="AC6" s="28"/>
      <c r="AD6" s="28"/>
      <c r="AE6" s="28"/>
      <c r="AF6" s="28"/>
      <c r="AG6" s="32"/>
      <c r="AH6" s="32"/>
      <c r="AI6" s="32"/>
      <c r="AJ6" s="32"/>
      <c r="AK6" s="7">
        <f t="shared" si="3"/>
        <v>41</v>
      </c>
      <c r="AL6" s="7">
        <f t="shared" si="4"/>
        <v>48</v>
      </c>
      <c r="AM6" s="12">
        <f t="shared" si="5"/>
        <v>0.85416666666666663</v>
      </c>
      <c r="AN6" s="7" t="s">
        <v>182</v>
      </c>
    </row>
    <row r="7" spans="1:40" x14ac:dyDescent="0.25">
      <c r="A7" s="7">
        <v>6</v>
      </c>
      <c r="B7" s="7" t="s">
        <v>61</v>
      </c>
      <c r="C7" s="8">
        <v>3</v>
      </c>
      <c r="D7" s="8">
        <v>16</v>
      </c>
      <c r="E7" s="8"/>
      <c r="F7" s="8">
        <f t="shared" si="0"/>
        <v>0</v>
      </c>
      <c r="G7" s="8"/>
      <c r="H7" s="8"/>
      <c r="I7" s="9"/>
      <c r="J7" s="9"/>
      <c r="K7" s="9"/>
      <c r="L7" s="9"/>
      <c r="M7" s="10"/>
      <c r="N7" s="10"/>
      <c r="O7" s="10"/>
      <c r="P7" s="10"/>
      <c r="Q7" s="11">
        <v>9</v>
      </c>
      <c r="R7" s="11">
        <v>16</v>
      </c>
      <c r="S7" s="11"/>
      <c r="T7" s="11">
        <f t="shared" si="1"/>
        <v>0</v>
      </c>
      <c r="U7" s="11">
        <v>1</v>
      </c>
      <c r="V7" s="11">
        <v>1</v>
      </c>
      <c r="W7" s="11"/>
      <c r="X7" s="11">
        <f t="shared" si="2"/>
        <v>0</v>
      </c>
      <c r="Y7" s="24"/>
      <c r="Z7" s="24"/>
      <c r="AA7" s="24"/>
      <c r="AB7" s="24"/>
      <c r="AC7" s="28"/>
      <c r="AD7" s="28"/>
      <c r="AE7" s="28"/>
      <c r="AF7" s="28"/>
      <c r="AG7" s="32">
        <v>0</v>
      </c>
      <c r="AH7" s="32">
        <v>5</v>
      </c>
      <c r="AI7" s="32">
        <v>0</v>
      </c>
      <c r="AJ7" s="32">
        <v>2</v>
      </c>
      <c r="AK7" s="7">
        <f t="shared" si="3"/>
        <v>13</v>
      </c>
      <c r="AL7" s="7">
        <f t="shared" si="4"/>
        <v>40</v>
      </c>
      <c r="AM7" s="12">
        <f t="shared" si="5"/>
        <v>0.32500000000000001</v>
      </c>
      <c r="AN7" s="7" t="s">
        <v>180</v>
      </c>
    </row>
    <row r="8" spans="1:40" x14ac:dyDescent="0.25">
      <c r="A8" s="7">
        <v>7</v>
      </c>
      <c r="B8" s="7" t="s">
        <v>62</v>
      </c>
      <c r="C8" s="8">
        <v>6</v>
      </c>
      <c r="D8" s="8">
        <v>16</v>
      </c>
      <c r="E8" s="8">
        <v>2</v>
      </c>
      <c r="F8" s="8">
        <f t="shared" si="0"/>
        <v>2</v>
      </c>
      <c r="G8" s="8"/>
      <c r="H8" s="8"/>
      <c r="I8" s="9"/>
      <c r="J8" s="9"/>
      <c r="K8" s="9"/>
      <c r="L8" s="9"/>
      <c r="M8" s="10"/>
      <c r="N8" s="10"/>
      <c r="O8" s="10"/>
      <c r="P8" s="10"/>
      <c r="Q8" s="11">
        <v>10</v>
      </c>
      <c r="R8" s="11">
        <v>16</v>
      </c>
      <c r="S8" s="11"/>
      <c r="T8" s="11">
        <f t="shared" si="1"/>
        <v>0</v>
      </c>
      <c r="U8" s="11">
        <v>1</v>
      </c>
      <c r="V8" s="11">
        <v>2</v>
      </c>
      <c r="W8" s="11">
        <v>1</v>
      </c>
      <c r="X8" s="11">
        <f t="shared" si="2"/>
        <v>1</v>
      </c>
      <c r="Y8" s="24">
        <v>10</v>
      </c>
      <c r="Z8" s="24">
        <v>12</v>
      </c>
      <c r="AA8" s="24">
        <v>2</v>
      </c>
      <c r="AB8" s="24">
        <v>2</v>
      </c>
      <c r="AC8" s="28"/>
      <c r="AD8" s="28"/>
      <c r="AE8" s="28"/>
      <c r="AF8" s="28"/>
      <c r="AG8" s="32"/>
      <c r="AH8" s="32"/>
      <c r="AI8" s="32"/>
      <c r="AJ8" s="32"/>
      <c r="AK8" s="7">
        <f t="shared" si="3"/>
        <v>31</v>
      </c>
      <c r="AL8" s="7">
        <f t="shared" si="4"/>
        <v>48</v>
      </c>
      <c r="AM8" s="12">
        <f t="shared" si="5"/>
        <v>0.64583333333333337</v>
      </c>
      <c r="AN8" s="7" t="s">
        <v>182</v>
      </c>
    </row>
    <row r="9" spans="1:40" x14ac:dyDescent="0.25">
      <c r="A9" s="7">
        <v>8</v>
      </c>
      <c r="B9" s="7" t="s">
        <v>63</v>
      </c>
      <c r="C9" s="8">
        <v>7</v>
      </c>
      <c r="D9" s="8">
        <v>16</v>
      </c>
      <c r="E9" s="8"/>
      <c r="F9" s="8">
        <f t="shared" si="0"/>
        <v>0</v>
      </c>
      <c r="G9" s="8"/>
      <c r="H9" s="8"/>
      <c r="I9" s="9"/>
      <c r="J9" s="9"/>
      <c r="K9" s="9"/>
      <c r="L9" s="9"/>
      <c r="M9" s="10"/>
      <c r="N9" s="10"/>
      <c r="O9" s="10"/>
      <c r="P9" s="10"/>
      <c r="Q9" s="11">
        <v>10</v>
      </c>
      <c r="R9" s="11">
        <v>16</v>
      </c>
      <c r="S9" s="11">
        <v>2</v>
      </c>
      <c r="T9" s="11">
        <f t="shared" si="1"/>
        <v>2</v>
      </c>
      <c r="U9" s="11">
        <v>1</v>
      </c>
      <c r="V9" s="11">
        <v>2</v>
      </c>
      <c r="W9" s="11"/>
      <c r="X9" s="11">
        <f t="shared" si="2"/>
        <v>0</v>
      </c>
      <c r="Y9" s="24">
        <v>2</v>
      </c>
      <c r="Z9" s="24">
        <v>12</v>
      </c>
      <c r="AA9" s="24">
        <v>0</v>
      </c>
      <c r="AB9" s="24">
        <v>2</v>
      </c>
      <c r="AC9" s="28"/>
      <c r="AD9" s="28"/>
      <c r="AE9" s="28"/>
      <c r="AF9" s="28"/>
      <c r="AG9" s="32"/>
      <c r="AH9" s="32"/>
      <c r="AI9" s="32"/>
      <c r="AJ9" s="32"/>
      <c r="AK9" s="7">
        <f t="shared" si="3"/>
        <v>22</v>
      </c>
      <c r="AL9" s="7">
        <f t="shared" si="4"/>
        <v>48</v>
      </c>
      <c r="AM9" s="12">
        <f t="shared" si="5"/>
        <v>0.45833333333333331</v>
      </c>
      <c r="AN9" s="7" t="s">
        <v>182</v>
      </c>
    </row>
    <row r="10" spans="1:40" x14ac:dyDescent="0.25">
      <c r="A10" s="7">
        <v>9</v>
      </c>
      <c r="B10" s="7" t="s">
        <v>64</v>
      </c>
      <c r="C10" s="8">
        <v>8</v>
      </c>
      <c r="D10" s="8">
        <v>16</v>
      </c>
      <c r="E10" s="8">
        <v>2</v>
      </c>
      <c r="F10" s="8">
        <f t="shared" si="0"/>
        <v>2</v>
      </c>
      <c r="G10" s="8"/>
      <c r="H10" s="8"/>
      <c r="I10" s="9"/>
      <c r="J10" s="9"/>
      <c r="K10" s="9"/>
      <c r="L10" s="9"/>
      <c r="M10" s="10"/>
      <c r="N10" s="10"/>
      <c r="O10" s="10"/>
      <c r="P10" s="10"/>
      <c r="Q10" s="11">
        <v>10</v>
      </c>
      <c r="R10" s="11">
        <v>16</v>
      </c>
      <c r="S10" s="11"/>
      <c r="T10" s="11">
        <f t="shared" si="1"/>
        <v>0</v>
      </c>
      <c r="U10" s="11">
        <v>1</v>
      </c>
      <c r="V10" s="11">
        <v>2</v>
      </c>
      <c r="W10" s="11"/>
      <c r="X10" s="11">
        <f t="shared" si="2"/>
        <v>0</v>
      </c>
      <c r="Y10" s="24">
        <v>10</v>
      </c>
      <c r="Z10" s="24">
        <v>12</v>
      </c>
      <c r="AA10" s="24">
        <v>2</v>
      </c>
      <c r="AB10" s="24">
        <v>2</v>
      </c>
      <c r="AC10" s="28"/>
      <c r="AD10" s="28"/>
      <c r="AE10" s="28"/>
      <c r="AF10" s="28"/>
      <c r="AG10" s="32"/>
      <c r="AH10" s="32"/>
      <c r="AI10" s="32"/>
      <c r="AJ10" s="32"/>
      <c r="AK10" s="7">
        <f t="shared" si="3"/>
        <v>33</v>
      </c>
      <c r="AL10" s="7">
        <f t="shared" si="4"/>
        <v>48</v>
      </c>
      <c r="AM10" s="12">
        <f t="shared" si="5"/>
        <v>0.6875</v>
      </c>
      <c r="AN10" s="7" t="s">
        <v>182</v>
      </c>
    </row>
    <row r="11" spans="1:40" x14ac:dyDescent="0.25">
      <c r="A11" s="7">
        <v>10</v>
      </c>
      <c r="B11" s="7" t="s">
        <v>65</v>
      </c>
      <c r="C11" s="8"/>
      <c r="D11" s="8"/>
      <c r="E11" s="8"/>
      <c r="F11" s="8">
        <f>FLOOR(IF(E11&lt;(0.5*D11),E11,(0.5*D11)),1)</f>
        <v>0</v>
      </c>
      <c r="G11" s="8"/>
      <c r="H11" s="8"/>
      <c r="I11" s="9"/>
      <c r="J11" s="9"/>
      <c r="K11" s="9"/>
      <c r="L11" s="9"/>
      <c r="M11" s="10"/>
      <c r="N11" s="10"/>
      <c r="O11" s="10"/>
      <c r="P11" s="10"/>
      <c r="Q11" s="11">
        <v>0</v>
      </c>
      <c r="R11" s="11">
        <v>16</v>
      </c>
      <c r="S11" s="11"/>
      <c r="T11" s="11">
        <f t="shared" si="1"/>
        <v>0</v>
      </c>
      <c r="U11" s="11"/>
      <c r="V11" s="11"/>
      <c r="W11" s="11"/>
      <c r="X11" s="11">
        <f t="shared" si="2"/>
        <v>0</v>
      </c>
      <c r="Y11" s="24"/>
      <c r="Z11" s="24"/>
      <c r="AA11" s="24"/>
      <c r="AB11" s="24"/>
      <c r="AC11" s="28"/>
      <c r="AD11" s="28"/>
      <c r="AE11" s="28"/>
      <c r="AF11" s="28"/>
      <c r="AG11" s="32">
        <v>0</v>
      </c>
      <c r="AH11" s="32">
        <v>5</v>
      </c>
      <c r="AI11" s="32"/>
      <c r="AJ11" s="32"/>
      <c r="AK11" s="7">
        <f t="shared" si="3"/>
        <v>0</v>
      </c>
      <c r="AL11" s="7">
        <f t="shared" si="4"/>
        <v>21</v>
      </c>
      <c r="AM11" s="12">
        <f t="shared" si="5"/>
        <v>0</v>
      </c>
      <c r="AN11" s="7"/>
    </row>
    <row r="12" spans="1:40" x14ac:dyDescent="0.25">
      <c r="A12" s="7">
        <v>11</v>
      </c>
      <c r="B12" s="7" t="s">
        <v>66</v>
      </c>
      <c r="C12" s="8">
        <v>10</v>
      </c>
      <c r="D12" s="8">
        <v>16</v>
      </c>
      <c r="E12" s="8"/>
      <c r="F12" s="8">
        <f t="shared" ref="F12:F50" si="6">FLOOR(IF(E12&lt;(0.5*D12),E12,(0.5*D12)),1)</f>
        <v>0</v>
      </c>
      <c r="G12" s="8"/>
      <c r="H12" s="8"/>
      <c r="I12" s="9"/>
      <c r="J12" s="9"/>
      <c r="K12" s="9"/>
      <c r="L12" s="9"/>
      <c r="M12" s="10"/>
      <c r="N12" s="10"/>
      <c r="O12" s="10"/>
      <c r="P12" s="10"/>
      <c r="Q12" s="11">
        <v>12</v>
      </c>
      <c r="R12" s="11">
        <v>16</v>
      </c>
      <c r="S12" s="11"/>
      <c r="T12" s="11">
        <f t="shared" si="1"/>
        <v>0</v>
      </c>
      <c r="U12" s="11">
        <v>1</v>
      </c>
      <c r="V12" s="11">
        <v>1</v>
      </c>
      <c r="W12" s="11"/>
      <c r="X12" s="11">
        <f t="shared" si="2"/>
        <v>0</v>
      </c>
      <c r="Y12" s="24"/>
      <c r="Z12" s="24"/>
      <c r="AA12" s="24"/>
      <c r="AB12" s="24"/>
      <c r="AC12" s="28"/>
      <c r="AD12" s="28"/>
      <c r="AE12" s="28"/>
      <c r="AF12" s="28"/>
      <c r="AG12" s="32">
        <v>0</v>
      </c>
      <c r="AH12" s="32">
        <v>5</v>
      </c>
      <c r="AI12" s="32">
        <v>0</v>
      </c>
      <c r="AJ12" s="32">
        <v>2</v>
      </c>
      <c r="AK12" s="7">
        <f t="shared" si="3"/>
        <v>23</v>
      </c>
      <c r="AL12" s="7">
        <f t="shared" si="4"/>
        <v>40</v>
      </c>
      <c r="AM12" s="12">
        <f t="shared" si="5"/>
        <v>0.57499999999999996</v>
      </c>
      <c r="AN12" s="7" t="s">
        <v>180</v>
      </c>
    </row>
    <row r="13" spans="1:40" x14ac:dyDescent="0.25">
      <c r="A13" s="7">
        <v>12</v>
      </c>
      <c r="B13" s="7" t="s">
        <v>67</v>
      </c>
      <c r="C13" s="8">
        <v>4</v>
      </c>
      <c r="D13" s="8">
        <v>16</v>
      </c>
      <c r="E13" s="8"/>
      <c r="F13" s="8">
        <f t="shared" si="6"/>
        <v>0</v>
      </c>
      <c r="G13" s="8"/>
      <c r="H13" s="8"/>
      <c r="I13" s="9"/>
      <c r="J13" s="9"/>
      <c r="K13" s="9"/>
      <c r="L13" s="9"/>
      <c r="M13" s="10"/>
      <c r="N13" s="10"/>
      <c r="O13" s="10"/>
      <c r="P13" s="10"/>
      <c r="Q13" s="11">
        <v>12</v>
      </c>
      <c r="R13" s="11">
        <v>16</v>
      </c>
      <c r="S13" s="11"/>
      <c r="T13" s="11">
        <f t="shared" si="1"/>
        <v>0</v>
      </c>
      <c r="U13" s="11">
        <v>1</v>
      </c>
      <c r="V13" s="11">
        <v>2</v>
      </c>
      <c r="W13" s="11"/>
      <c r="X13" s="11">
        <f t="shared" si="2"/>
        <v>0</v>
      </c>
      <c r="Y13" s="24">
        <v>8</v>
      </c>
      <c r="Z13" s="24">
        <v>12</v>
      </c>
      <c r="AA13" s="24">
        <v>2</v>
      </c>
      <c r="AB13" s="24">
        <v>2</v>
      </c>
      <c r="AC13" s="28"/>
      <c r="AD13" s="28"/>
      <c r="AE13" s="28"/>
      <c r="AF13" s="28"/>
      <c r="AG13" s="32"/>
      <c r="AH13" s="32"/>
      <c r="AI13" s="32"/>
      <c r="AJ13" s="32"/>
      <c r="AK13" s="7">
        <f t="shared" si="3"/>
        <v>27</v>
      </c>
      <c r="AL13" s="7">
        <f t="shared" si="4"/>
        <v>48</v>
      </c>
      <c r="AM13" s="12">
        <f t="shared" si="5"/>
        <v>0.5625</v>
      </c>
      <c r="AN13" s="7" t="s">
        <v>182</v>
      </c>
    </row>
    <row r="14" spans="1:40" x14ac:dyDescent="0.25">
      <c r="A14" s="7">
        <v>13</v>
      </c>
      <c r="B14" s="7" t="s">
        <v>68</v>
      </c>
      <c r="C14" s="8">
        <v>4</v>
      </c>
      <c r="D14" s="8">
        <v>16</v>
      </c>
      <c r="E14" s="8"/>
      <c r="F14" s="8">
        <f t="shared" si="6"/>
        <v>0</v>
      </c>
      <c r="G14" s="8"/>
      <c r="H14" s="8"/>
      <c r="I14" s="9"/>
      <c r="J14" s="9"/>
      <c r="K14" s="9"/>
      <c r="L14" s="9"/>
      <c r="M14" s="10"/>
      <c r="N14" s="10"/>
      <c r="O14" s="10"/>
      <c r="P14" s="10"/>
      <c r="Q14" s="11">
        <v>5</v>
      </c>
      <c r="R14" s="11">
        <v>16</v>
      </c>
      <c r="S14" s="11"/>
      <c r="T14" s="11">
        <f t="shared" si="1"/>
        <v>0</v>
      </c>
      <c r="U14" s="11">
        <v>1</v>
      </c>
      <c r="V14" s="11">
        <v>1</v>
      </c>
      <c r="W14" s="11"/>
      <c r="X14" s="11">
        <f t="shared" si="2"/>
        <v>0</v>
      </c>
      <c r="Y14" s="24"/>
      <c r="Z14" s="24"/>
      <c r="AA14" s="24"/>
      <c r="AB14" s="24"/>
      <c r="AC14" s="28"/>
      <c r="AD14" s="28"/>
      <c r="AE14" s="28"/>
      <c r="AF14" s="28"/>
      <c r="AG14" s="32">
        <v>0</v>
      </c>
      <c r="AH14" s="32">
        <v>5</v>
      </c>
      <c r="AI14" s="32">
        <v>0</v>
      </c>
      <c r="AJ14" s="32">
        <v>2</v>
      </c>
      <c r="AK14" s="7">
        <f t="shared" si="3"/>
        <v>10</v>
      </c>
      <c r="AL14" s="7">
        <f t="shared" si="4"/>
        <v>40</v>
      </c>
      <c r="AM14" s="12">
        <f t="shared" si="5"/>
        <v>0.25</v>
      </c>
      <c r="AN14" s="7" t="s">
        <v>180</v>
      </c>
    </row>
    <row r="15" spans="1:40" x14ac:dyDescent="0.25">
      <c r="A15" s="7">
        <v>14</v>
      </c>
      <c r="B15" s="7" t="s">
        <v>69</v>
      </c>
      <c r="C15" s="8">
        <v>0</v>
      </c>
      <c r="D15" s="8">
        <v>16</v>
      </c>
      <c r="E15" s="8"/>
      <c r="F15" s="8">
        <f t="shared" si="6"/>
        <v>0</v>
      </c>
      <c r="G15" s="8">
        <v>2</v>
      </c>
      <c r="H15" s="8">
        <v>2</v>
      </c>
      <c r="I15" s="9"/>
      <c r="J15" s="9"/>
      <c r="K15" s="9"/>
      <c r="L15" s="9"/>
      <c r="M15" s="10"/>
      <c r="N15" s="10"/>
      <c r="O15" s="10"/>
      <c r="P15" s="10"/>
      <c r="Q15" s="11">
        <v>5</v>
      </c>
      <c r="R15" s="11">
        <v>16</v>
      </c>
      <c r="S15" s="11"/>
      <c r="T15" s="11">
        <f t="shared" si="1"/>
        <v>0</v>
      </c>
      <c r="U15" s="11"/>
      <c r="V15" s="11"/>
      <c r="W15" s="11"/>
      <c r="X15" s="11">
        <f t="shared" si="2"/>
        <v>0</v>
      </c>
      <c r="Y15" s="24"/>
      <c r="Z15" s="24"/>
      <c r="AA15" s="24"/>
      <c r="AB15" s="24"/>
      <c r="AC15" s="28">
        <v>0</v>
      </c>
      <c r="AD15" s="28">
        <v>16</v>
      </c>
      <c r="AE15" s="28">
        <v>0</v>
      </c>
      <c r="AF15" s="28">
        <v>2</v>
      </c>
      <c r="AG15" s="32"/>
      <c r="AH15" s="32"/>
      <c r="AI15" s="32"/>
      <c r="AJ15" s="32"/>
      <c r="AK15" s="7">
        <f t="shared" si="3"/>
        <v>7</v>
      </c>
      <c r="AL15" s="7">
        <f t="shared" si="4"/>
        <v>52</v>
      </c>
      <c r="AM15" s="12">
        <f t="shared" si="5"/>
        <v>0.13461538461538461</v>
      </c>
      <c r="AN15" s="7" t="s">
        <v>165</v>
      </c>
    </row>
    <row r="16" spans="1:40" x14ac:dyDescent="0.25">
      <c r="A16" s="7">
        <v>15</v>
      </c>
      <c r="B16" s="7" t="s">
        <v>70</v>
      </c>
      <c r="C16" s="8">
        <v>8</v>
      </c>
      <c r="D16" s="8">
        <v>16</v>
      </c>
      <c r="E16" s="8"/>
      <c r="F16" s="8">
        <f t="shared" si="6"/>
        <v>0</v>
      </c>
      <c r="G16" s="8">
        <v>2</v>
      </c>
      <c r="H16" s="8">
        <v>2</v>
      </c>
      <c r="I16" s="9"/>
      <c r="J16" s="9"/>
      <c r="K16" s="9"/>
      <c r="L16" s="9"/>
      <c r="M16" s="10"/>
      <c r="N16" s="10"/>
      <c r="O16" s="10"/>
      <c r="P16" s="10"/>
      <c r="Q16" s="11">
        <v>13</v>
      </c>
      <c r="R16" s="11">
        <v>16</v>
      </c>
      <c r="S16" s="11"/>
      <c r="T16" s="11">
        <f t="shared" si="1"/>
        <v>0</v>
      </c>
      <c r="U16" s="11"/>
      <c r="V16" s="11"/>
      <c r="W16" s="11"/>
      <c r="X16" s="11">
        <f t="shared" si="2"/>
        <v>0</v>
      </c>
      <c r="Y16" s="24"/>
      <c r="Z16" s="24"/>
      <c r="AA16" s="24"/>
      <c r="AB16" s="24"/>
      <c r="AC16" s="28">
        <v>8</v>
      </c>
      <c r="AD16" s="28">
        <v>16</v>
      </c>
      <c r="AE16" s="28">
        <v>1</v>
      </c>
      <c r="AF16" s="28">
        <v>2</v>
      </c>
      <c r="AG16" s="32"/>
      <c r="AH16" s="32"/>
      <c r="AI16" s="32"/>
      <c r="AJ16" s="32"/>
      <c r="AK16" s="7">
        <f t="shared" si="3"/>
        <v>32</v>
      </c>
      <c r="AL16" s="7">
        <f t="shared" si="4"/>
        <v>52</v>
      </c>
      <c r="AM16" s="12">
        <f t="shared" si="5"/>
        <v>0.61538461538461542</v>
      </c>
      <c r="AN16" s="7" t="s">
        <v>165</v>
      </c>
    </row>
    <row r="17" spans="1:40" x14ac:dyDescent="0.25">
      <c r="A17" s="7">
        <v>16</v>
      </c>
      <c r="B17" s="7" t="s">
        <v>71</v>
      </c>
      <c r="C17" s="8">
        <v>13</v>
      </c>
      <c r="D17" s="8">
        <v>16</v>
      </c>
      <c r="E17" s="8"/>
      <c r="F17" s="8">
        <f t="shared" si="6"/>
        <v>0</v>
      </c>
      <c r="G17" s="8">
        <v>2</v>
      </c>
      <c r="H17" s="8">
        <v>2</v>
      </c>
      <c r="I17" s="9"/>
      <c r="J17" s="9"/>
      <c r="K17" s="9"/>
      <c r="L17" s="9"/>
      <c r="M17" s="10"/>
      <c r="N17" s="10"/>
      <c r="O17" s="10"/>
      <c r="P17" s="10"/>
      <c r="Q17" s="11">
        <v>11</v>
      </c>
      <c r="R17" s="11">
        <v>16</v>
      </c>
      <c r="S17" s="11"/>
      <c r="T17" s="11">
        <f t="shared" si="1"/>
        <v>0</v>
      </c>
      <c r="U17" s="11"/>
      <c r="V17" s="11"/>
      <c r="W17" s="11"/>
      <c r="X17" s="11">
        <f t="shared" si="2"/>
        <v>0</v>
      </c>
      <c r="Y17" s="24"/>
      <c r="Z17" s="24"/>
      <c r="AA17" s="24"/>
      <c r="AB17" s="24"/>
      <c r="AC17" s="28">
        <v>14</v>
      </c>
      <c r="AD17" s="28">
        <v>16</v>
      </c>
      <c r="AE17" s="28">
        <v>2</v>
      </c>
      <c r="AF17" s="28">
        <v>2</v>
      </c>
      <c r="AG17" s="32"/>
      <c r="AH17" s="32"/>
      <c r="AI17" s="32"/>
      <c r="AJ17" s="32"/>
      <c r="AK17" s="7">
        <f t="shared" si="3"/>
        <v>42</v>
      </c>
      <c r="AL17" s="7">
        <f t="shared" si="4"/>
        <v>52</v>
      </c>
      <c r="AM17" s="12">
        <f t="shared" si="5"/>
        <v>0.80769230769230771</v>
      </c>
      <c r="AN17" s="7" t="s">
        <v>165</v>
      </c>
    </row>
    <row r="18" spans="1:40" x14ac:dyDescent="0.25">
      <c r="A18" s="7">
        <v>17</v>
      </c>
      <c r="B18" s="7" t="s">
        <v>72</v>
      </c>
      <c r="C18" s="8">
        <v>11</v>
      </c>
      <c r="D18" s="8">
        <v>16</v>
      </c>
      <c r="E18" s="8"/>
      <c r="F18" s="8">
        <f t="shared" si="6"/>
        <v>0</v>
      </c>
      <c r="G18" s="8"/>
      <c r="H18" s="8"/>
      <c r="I18" s="9"/>
      <c r="J18" s="9"/>
      <c r="K18" s="9"/>
      <c r="L18" s="9"/>
      <c r="M18" s="10"/>
      <c r="N18" s="10"/>
      <c r="O18" s="10"/>
      <c r="P18" s="10"/>
      <c r="Q18" s="11">
        <v>10</v>
      </c>
      <c r="R18" s="11">
        <v>16</v>
      </c>
      <c r="S18" s="11"/>
      <c r="T18" s="11">
        <f t="shared" si="1"/>
        <v>0</v>
      </c>
      <c r="U18" s="11">
        <v>1</v>
      </c>
      <c r="V18" s="11">
        <v>2</v>
      </c>
      <c r="W18" s="11"/>
      <c r="X18" s="11">
        <f t="shared" si="2"/>
        <v>0</v>
      </c>
      <c r="Y18" s="24">
        <v>12</v>
      </c>
      <c r="Z18" s="24">
        <v>12</v>
      </c>
      <c r="AA18" s="24">
        <v>2</v>
      </c>
      <c r="AB18" s="24">
        <v>2</v>
      </c>
      <c r="AC18" s="28"/>
      <c r="AD18" s="28"/>
      <c r="AE18" s="28"/>
      <c r="AF18" s="28"/>
      <c r="AG18" s="32"/>
      <c r="AH18" s="32"/>
      <c r="AI18" s="32"/>
      <c r="AJ18" s="32"/>
      <c r="AK18" s="7">
        <f t="shared" si="3"/>
        <v>36</v>
      </c>
      <c r="AL18" s="7">
        <f t="shared" si="4"/>
        <v>48</v>
      </c>
      <c r="AM18" s="12">
        <f t="shared" si="5"/>
        <v>0.75</v>
      </c>
      <c r="AN18" s="7" t="s">
        <v>182</v>
      </c>
    </row>
    <row r="19" spans="1:40" x14ac:dyDescent="0.25">
      <c r="A19" s="7">
        <v>18</v>
      </c>
      <c r="B19" s="7" t="s">
        <v>73</v>
      </c>
      <c r="C19" s="8">
        <v>14</v>
      </c>
      <c r="D19" s="8">
        <v>16</v>
      </c>
      <c r="E19" s="8"/>
      <c r="F19" s="8">
        <f t="shared" si="6"/>
        <v>0</v>
      </c>
      <c r="G19" s="8"/>
      <c r="H19" s="8"/>
      <c r="I19" s="9"/>
      <c r="J19" s="9"/>
      <c r="K19" s="9"/>
      <c r="L19" s="9"/>
      <c r="M19" s="10"/>
      <c r="N19" s="10"/>
      <c r="O19" s="10"/>
      <c r="P19" s="10"/>
      <c r="Q19" s="11">
        <v>12</v>
      </c>
      <c r="R19" s="11">
        <v>16</v>
      </c>
      <c r="S19" s="11"/>
      <c r="T19" s="11">
        <f t="shared" si="1"/>
        <v>0</v>
      </c>
      <c r="U19" s="11">
        <v>1</v>
      </c>
      <c r="V19" s="11">
        <v>1</v>
      </c>
      <c r="W19" s="11"/>
      <c r="X19" s="11">
        <f t="shared" si="2"/>
        <v>0</v>
      </c>
      <c r="Y19" s="24"/>
      <c r="Z19" s="24"/>
      <c r="AA19" s="24"/>
      <c r="AB19" s="24"/>
      <c r="AC19" s="28"/>
      <c r="AD19" s="28"/>
      <c r="AE19" s="28"/>
      <c r="AF19" s="28"/>
      <c r="AG19" s="32">
        <v>3</v>
      </c>
      <c r="AH19" s="32">
        <v>5</v>
      </c>
      <c r="AI19" s="32">
        <v>0</v>
      </c>
      <c r="AJ19" s="32">
        <v>2</v>
      </c>
      <c r="AK19" s="7">
        <f t="shared" si="3"/>
        <v>30</v>
      </c>
      <c r="AL19" s="7">
        <f t="shared" si="4"/>
        <v>40</v>
      </c>
      <c r="AM19" s="12">
        <f t="shared" si="5"/>
        <v>0.75</v>
      </c>
      <c r="AN19" s="7" t="s">
        <v>180</v>
      </c>
    </row>
    <row r="20" spans="1:40" x14ac:dyDescent="0.25">
      <c r="A20" s="7">
        <v>19</v>
      </c>
      <c r="B20" s="7" t="s">
        <v>74</v>
      </c>
      <c r="C20" s="8">
        <v>13</v>
      </c>
      <c r="D20" s="8">
        <v>16</v>
      </c>
      <c r="E20" s="8"/>
      <c r="F20" s="8">
        <f t="shared" si="6"/>
        <v>0</v>
      </c>
      <c r="G20" s="8"/>
      <c r="H20" s="8"/>
      <c r="I20" s="9"/>
      <c r="J20" s="9"/>
      <c r="K20" s="9"/>
      <c r="L20" s="9"/>
      <c r="M20" s="10"/>
      <c r="N20" s="10"/>
      <c r="O20" s="10"/>
      <c r="P20" s="10"/>
      <c r="Q20" s="11">
        <v>13</v>
      </c>
      <c r="R20" s="11">
        <v>16</v>
      </c>
      <c r="S20" s="11"/>
      <c r="T20" s="11">
        <f t="shared" si="1"/>
        <v>0</v>
      </c>
      <c r="U20" s="11">
        <v>2</v>
      </c>
      <c r="V20" s="11">
        <v>2</v>
      </c>
      <c r="W20" s="11"/>
      <c r="X20" s="11">
        <f t="shared" si="2"/>
        <v>0</v>
      </c>
      <c r="Y20" s="24">
        <v>12</v>
      </c>
      <c r="Z20" s="24">
        <v>12</v>
      </c>
      <c r="AA20" s="24">
        <v>2</v>
      </c>
      <c r="AB20" s="24">
        <v>2</v>
      </c>
      <c r="AC20" s="28"/>
      <c r="AD20" s="28"/>
      <c r="AE20" s="28"/>
      <c r="AF20" s="28"/>
      <c r="AG20" s="32"/>
      <c r="AH20" s="32"/>
      <c r="AI20" s="32"/>
      <c r="AJ20" s="32"/>
      <c r="AK20" s="7">
        <f t="shared" si="3"/>
        <v>42</v>
      </c>
      <c r="AL20" s="7">
        <f t="shared" si="4"/>
        <v>48</v>
      </c>
      <c r="AM20" s="12">
        <f t="shared" si="5"/>
        <v>0.875</v>
      </c>
      <c r="AN20" s="7" t="s">
        <v>182</v>
      </c>
    </row>
    <row r="21" spans="1:40" x14ac:dyDescent="0.25">
      <c r="A21" s="7">
        <v>20</v>
      </c>
      <c r="B21" s="7" t="s">
        <v>75</v>
      </c>
      <c r="C21" s="8">
        <v>10</v>
      </c>
      <c r="D21" s="8">
        <v>16</v>
      </c>
      <c r="E21" s="8"/>
      <c r="F21" s="8">
        <f t="shared" si="6"/>
        <v>0</v>
      </c>
      <c r="G21" s="8"/>
      <c r="H21" s="8"/>
      <c r="I21" s="9"/>
      <c r="J21" s="9"/>
      <c r="K21" s="9"/>
      <c r="L21" s="9"/>
      <c r="M21" s="10"/>
      <c r="N21" s="10"/>
      <c r="O21" s="10"/>
      <c r="P21" s="10"/>
      <c r="Q21" s="11">
        <v>15</v>
      </c>
      <c r="R21" s="11">
        <v>16</v>
      </c>
      <c r="S21" s="11"/>
      <c r="T21" s="11">
        <f t="shared" si="1"/>
        <v>0</v>
      </c>
      <c r="U21" s="11">
        <v>1</v>
      </c>
      <c r="V21" s="11">
        <v>2</v>
      </c>
      <c r="W21" s="11"/>
      <c r="X21" s="11">
        <f t="shared" si="2"/>
        <v>0</v>
      </c>
      <c r="Y21" s="24">
        <v>10</v>
      </c>
      <c r="Z21" s="24">
        <v>12</v>
      </c>
      <c r="AA21" s="24">
        <v>2</v>
      </c>
      <c r="AB21" s="24">
        <v>2</v>
      </c>
      <c r="AC21" s="28"/>
      <c r="AD21" s="28"/>
      <c r="AE21" s="28"/>
      <c r="AF21" s="28"/>
      <c r="AG21" s="32"/>
      <c r="AH21" s="32"/>
      <c r="AI21" s="32"/>
      <c r="AJ21" s="32"/>
      <c r="AK21" s="7">
        <f t="shared" si="3"/>
        <v>38</v>
      </c>
      <c r="AL21" s="7">
        <f t="shared" si="4"/>
        <v>48</v>
      </c>
      <c r="AM21" s="12">
        <f t="shared" si="5"/>
        <v>0.79166666666666663</v>
      </c>
      <c r="AN21" s="7" t="s">
        <v>182</v>
      </c>
    </row>
    <row r="22" spans="1:40" x14ac:dyDescent="0.25">
      <c r="A22" s="7">
        <v>21</v>
      </c>
      <c r="B22" s="7" t="s">
        <v>76</v>
      </c>
      <c r="C22" s="8">
        <v>15</v>
      </c>
      <c r="D22" s="8">
        <v>16</v>
      </c>
      <c r="E22" s="8"/>
      <c r="F22" s="8">
        <f t="shared" si="6"/>
        <v>0</v>
      </c>
      <c r="G22" s="8">
        <v>2</v>
      </c>
      <c r="H22" s="8">
        <v>2</v>
      </c>
      <c r="I22" s="9"/>
      <c r="J22" s="9"/>
      <c r="K22" s="9"/>
      <c r="L22" s="9"/>
      <c r="M22" s="10"/>
      <c r="N22" s="10"/>
      <c r="O22" s="10"/>
      <c r="P22" s="10"/>
      <c r="Q22" s="11">
        <v>14</v>
      </c>
      <c r="R22" s="11">
        <v>16</v>
      </c>
      <c r="S22" s="11"/>
      <c r="T22" s="11">
        <f t="shared" si="1"/>
        <v>0</v>
      </c>
      <c r="U22" s="11"/>
      <c r="V22" s="11"/>
      <c r="W22" s="11"/>
      <c r="X22" s="11">
        <f t="shared" si="2"/>
        <v>0</v>
      </c>
      <c r="Y22" s="24"/>
      <c r="Z22" s="24"/>
      <c r="AA22" s="24"/>
      <c r="AB22" s="24"/>
      <c r="AC22" s="28">
        <v>14</v>
      </c>
      <c r="AD22" s="28">
        <v>16</v>
      </c>
      <c r="AE22" s="28">
        <v>2</v>
      </c>
      <c r="AF22" s="28">
        <v>2</v>
      </c>
      <c r="AG22" s="32"/>
      <c r="AH22" s="32"/>
      <c r="AI22" s="32"/>
      <c r="AJ22" s="32"/>
      <c r="AK22" s="7">
        <f t="shared" si="3"/>
        <v>47</v>
      </c>
      <c r="AL22" s="7">
        <f t="shared" si="4"/>
        <v>52</v>
      </c>
      <c r="AM22" s="12">
        <f t="shared" si="5"/>
        <v>0.90384615384615385</v>
      </c>
      <c r="AN22" s="7" t="s">
        <v>165</v>
      </c>
    </row>
    <row r="23" spans="1:40" x14ac:dyDescent="0.25">
      <c r="A23" s="7">
        <v>22</v>
      </c>
      <c r="B23" s="7" t="s">
        <v>77</v>
      </c>
      <c r="C23" s="8">
        <v>13</v>
      </c>
      <c r="D23" s="8">
        <v>16</v>
      </c>
      <c r="E23" s="8"/>
      <c r="F23" s="8">
        <f t="shared" si="6"/>
        <v>0</v>
      </c>
      <c r="G23" s="8"/>
      <c r="H23" s="8"/>
      <c r="I23" s="9"/>
      <c r="J23" s="9"/>
      <c r="K23" s="9"/>
      <c r="L23" s="9"/>
      <c r="M23" s="10"/>
      <c r="N23" s="10"/>
      <c r="O23" s="10"/>
      <c r="P23" s="10"/>
      <c r="Q23" s="11">
        <v>11</v>
      </c>
      <c r="R23" s="11">
        <v>16</v>
      </c>
      <c r="S23" s="11"/>
      <c r="T23" s="11">
        <f t="shared" si="1"/>
        <v>0</v>
      </c>
      <c r="U23" s="11">
        <v>0</v>
      </c>
      <c r="V23" s="11">
        <v>2</v>
      </c>
      <c r="W23" s="11"/>
      <c r="X23" s="11">
        <f t="shared" si="2"/>
        <v>0</v>
      </c>
      <c r="Y23" s="24">
        <v>12</v>
      </c>
      <c r="Z23" s="24">
        <v>12</v>
      </c>
      <c r="AA23" s="24">
        <v>2</v>
      </c>
      <c r="AB23" s="24">
        <v>2</v>
      </c>
      <c r="AC23" s="28"/>
      <c r="AD23" s="28"/>
      <c r="AE23" s="28"/>
      <c r="AF23" s="28"/>
      <c r="AG23" s="32"/>
      <c r="AH23" s="32"/>
      <c r="AI23" s="32"/>
      <c r="AJ23" s="32"/>
      <c r="AK23" s="7">
        <f t="shared" si="3"/>
        <v>38</v>
      </c>
      <c r="AL23" s="7">
        <f t="shared" si="4"/>
        <v>48</v>
      </c>
      <c r="AM23" s="12">
        <f t="shared" si="5"/>
        <v>0.79166666666666663</v>
      </c>
      <c r="AN23" s="7" t="s">
        <v>182</v>
      </c>
    </row>
    <row r="24" spans="1:40" x14ac:dyDescent="0.25">
      <c r="A24" s="7">
        <v>23</v>
      </c>
      <c r="B24" s="7" t="s">
        <v>78</v>
      </c>
      <c r="C24" s="8">
        <v>12</v>
      </c>
      <c r="D24" s="8">
        <v>16</v>
      </c>
      <c r="E24" s="8"/>
      <c r="F24" s="8">
        <f t="shared" si="6"/>
        <v>0</v>
      </c>
      <c r="G24" s="8"/>
      <c r="H24" s="8"/>
      <c r="I24" s="9"/>
      <c r="J24" s="9"/>
      <c r="K24" s="9"/>
      <c r="L24" s="9"/>
      <c r="M24" s="10"/>
      <c r="N24" s="10"/>
      <c r="O24" s="10"/>
      <c r="P24" s="10"/>
      <c r="Q24" s="11">
        <v>14</v>
      </c>
      <c r="R24" s="11">
        <v>16</v>
      </c>
      <c r="S24" s="11"/>
      <c r="T24" s="11">
        <f t="shared" si="1"/>
        <v>0</v>
      </c>
      <c r="U24" s="11">
        <v>1</v>
      </c>
      <c r="V24" s="11">
        <v>1</v>
      </c>
      <c r="W24" s="11"/>
      <c r="X24" s="11">
        <f t="shared" si="2"/>
        <v>0</v>
      </c>
      <c r="Y24" s="24"/>
      <c r="Z24" s="24"/>
      <c r="AA24" s="24"/>
      <c r="AB24" s="24"/>
      <c r="AC24" s="28"/>
      <c r="AD24" s="28"/>
      <c r="AE24" s="28"/>
      <c r="AF24" s="28"/>
      <c r="AG24" s="32">
        <v>3</v>
      </c>
      <c r="AH24" s="32">
        <v>5</v>
      </c>
      <c r="AI24" s="32">
        <v>2</v>
      </c>
      <c r="AJ24" s="32">
        <v>2</v>
      </c>
      <c r="AK24" s="7">
        <f t="shared" si="3"/>
        <v>32</v>
      </c>
      <c r="AL24" s="7">
        <f t="shared" si="4"/>
        <v>40</v>
      </c>
      <c r="AM24" s="12">
        <f t="shared" si="5"/>
        <v>0.8</v>
      </c>
      <c r="AN24" s="7" t="s">
        <v>180</v>
      </c>
    </row>
    <row r="25" spans="1:40" x14ac:dyDescent="0.25">
      <c r="A25" s="7">
        <v>24</v>
      </c>
      <c r="B25" s="7" t="s">
        <v>79</v>
      </c>
      <c r="C25" s="8">
        <v>5</v>
      </c>
      <c r="D25" s="8">
        <v>16</v>
      </c>
      <c r="E25" s="8"/>
      <c r="F25" s="8">
        <f t="shared" si="6"/>
        <v>0</v>
      </c>
      <c r="G25" s="8"/>
      <c r="H25" s="8"/>
      <c r="I25" s="9"/>
      <c r="J25" s="9"/>
      <c r="K25" s="9"/>
      <c r="L25" s="9"/>
      <c r="M25" s="10"/>
      <c r="N25" s="10"/>
      <c r="O25" s="10"/>
      <c r="P25" s="10"/>
      <c r="Q25" s="11">
        <v>9</v>
      </c>
      <c r="R25" s="11">
        <v>16</v>
      </c>
      <c r="S25" s="11"/>
      <c r="T25" s="11">
        <f t="shared" si="1"/>
        <v>0</v>
      </c>
      <c r="U25" s="11">
        <v>1</v>
      </c>
      <c r="V25" s="11">
        <v>2</v>
      </c>
      <c r="W25" s="11"/>
      <c r="X25" s="11">
        <f t="shared" si="2"/>
        <v>0</v>
      </c>
      <c r="Y25" s="24">
        <v>11</v>
      </c>
      <c r="Z25" s="24">
        <v>12</v>
      </c>
      <c r="AA25" s="24">
        <v>2</v>
      </c>
      <c r="AB25" s="24">
        <v>2</v>
      </c>
      <c r="AC25" s="28"/>
      <c r="AD25" s="28"/>
      <c r="AE25" s="28"/>
      <c r="AF25" s="28"/>
      <c r="AG25" s="32"/>
      <c r="AH25" s="32"/>
      <c r="AI25" s="32"/>
      <c r="AJ25" s="32"/>
      <c r="AK25" s="7">
        <f t="shared" si="3"/>
        <v>28</v>
      </c>
      <c r="AL25" s="7">
        <f t="shared" si="4"/>
        <v>48</v>
      </c>
      <c r="AM25" s="12">
        <f t="shared" si="5"/>
        <v>0.58333333333333337</v>
      </c>
      <c r="AN25" s="7" t="s">
        <v>182</v>
      </c>
    </row>
    <row r="26" spans="1:40" x14ac:dyDescent="0.25">
      <c r="A26" s="7">
        <v>25</v>
      </c>
      <c r="B26" s="7" t="s">
        <v>80</v>
      </c>
      <c r="C26" s="8">
        <v>6</v>
      </c>
      <c r="D26" s="8">
        <v>16</v>
      </c>
      <c r="E26" s="8"/>
      <c r="F26" s="8">
        <f t="shared" si="6"/>
        <v>0</v>
      </c>
      <c r="G26" s="8"/>
      <c r="H26" s="8"/>
      <c r="I26" s="9"/>
      <c r="J26" s="9"/>
      <c r="K26" s="9"/>
      <c r="L26" s="9"/>
      <c r="M26" s="10"/>
      <c r="N26" s="10"/>
      <c r="O26" s="10"/>
      <c r="P26" s="10"/>
      <c r="Q26" s="11">
        <v>9</v>
      </c>
      <c r="R26" s="11">
        <v>16</v>
      </c>
      <c r="S26" s="11"/>
      <c r="T26" s="11">
        <f t="shared" si="1"/>
        <v>0</v>
      </c>
      <c r="U26" s="11">
        <v>1</v>
      </c>
      <c r="V26" s="11">
        <v>2</v>
      </c>
      <c r="W26" s="11"/>
      <c r="X26" s="11">
        <f t="shared" si="2"/>
        <v>0</v>
      </c>
      <c r="Y26" s="24">
        <v>11</v>
      </c>
      <c r="Z26" s="24">
        <v>12</v>
      </c>
      <c r="AA26" s="24">
        <v>2</v>
      </c>
      <c r="AB26" s="24">
        <v>2</v>
      </c>
      <c r="AC26" s="28"/>
      <c r="AD26" s="28"/>
      <c r="AE26" s="28"/>
      <c r="AF26" s="28"/>
      <c r="AG26" s="32"/>
      <c r="AH26" s="32"/>
      <c r="AI26" s="32"/>
      <c r="AJ26" s="32"/>
      <c r="AK26" s="7">
        <f t="shared" si="3"/>
        <v>29</v>
      </c>
      <c r="AL26" s="7">
        <f t="shared" si="4"/>
        <v>48</v>
      </c>
      <c r="AM26" s="12">
        <f t="shared" si="5"/>
        <v>0.60416666666666663</v>
      </c>
      <c r="AN26" s="7" t="s">
        <v>182</v>
      </c>
    </row>
    <row r="27" spans="1:40" x14ac:dyDescent="0.25">
      <c r="A27" s="7">
        <v>26</v>
      </c>
      <c r="B27" s="7" t="s">
        <v>81</v>
      </c>
      <c r="C27" s="8">
        <v>14</v>
      </c>
      <c r="D27" s="8">
        <v>16</v>
      </c>
      <c r="E27" s="8"/>
      <c r="F27" s="8">
        <f t="shared" si="6"/>
        <v>0</v>
      </c>
      <c r="G27" s="8">
        <v>2</v>
      </c>
      <c r="H27" s="8">
        <v>2</v>
      </c>
      <c r="I27" s="9"/>
      <c r="J27" s="9"/>
      <c r="K27" s="9"/>
      <c r="L27" s="9"/>
      <c r="M27" s="10"/>
      <c r="N27" s="10"/>
      <c r="O27" s="10"/>
      <c r="P27" s="10"/>
      <c r="Q27" s="11">
        <v>11</v>
      </c>
      <c r="R27" s="11">
        <v>16</v>
      </c>
      <c r="S27" s="11"/>
      <c r="T27" s="11">
        <f t="shared" si="1"/>
        <v>0</v>
      </c>
      <c r="U27" s="11"/>
      <c r="V27" s="11"/>
      <c r="W27" s="11"/>
      <c r="X27" s="11">
        <f t="shared" si="2"/>
        <v>0</v>
      </c>
      <c r="Y27" s="24"/>
      <c r="Z27" s="24"/>
      <c r="AA27" s="24"/>
      <c r="AB27" s="24"/>
      <c r="AC27" s="28">
        <v>16</v>
      </c>
      <c r="AD27" s="28">
        <v>16</v>
      </c>
      <c r="AE27" s="28">
        <v>2</v>
      </c>
      <c r="AF27" s="28">
        <v>2</v>
      </c>
      <c r="AG27" s="32"/>
      <c r="AH27" s="32"/>
      <c r="AI27" s="32"/>
      <c r="AJ27" s="32"/>
      <c r="AK27" s="7">
        <f t="shared" si="3"/>
        <v>45</v>
      </c>
      <c r="AL27" s="7">
        <f t="shared" si="4"/>
        <v>52</v>
      </c>
      <c r="AM27" s="12">
        <f t="shared" si="5"/>
        <v>0.86538461538461542</v>
      </c>
      <c r="AN27" s="7" t="s">
        <v>165</v>
      </c>
    </row>
    <row r="28" spans="1:40" x14ac:dyDescent="0.25">
      <c r="A28" s="7">
        <v>27</v>
      </c>
      <c r="B28" s="7" t="s">
        <v>82</v>
      </c>
      <c r="C28" s="8">
        <v>0</v>
      </c>
      <c r="D28" s="8">
        <v>16</v>
      </c>
      <c r="E28" s="8"/>
      <c r="F28" s="8">
        <f t="shared" si="6"/>
        <v>0</v>
      </c>
      <c r="G28" s="8">
        <v>2</v>
      </c>
      <c r="H28" s="8">
        <v>2</v>
      </c>
      <c r="I28" s="9"/>
      <c r="J28" s="9"/>
      <c r="K28" s="9"/>
      <c r="L28" s="9"/>
      <c r="M28" s="10"/>
      <c r="N28" s="10"/>
      <c r="O28" s="10"/>
      <c r="P28" s="10"/>
      <c r="Q28" s="11">
        <v>4</v>
      </c>
      <c r="R28" s="11">
        <v>16</v>
      </c>
      <c r="S28" s="11"/>
      <c r="T28" s="11">
        <f t="shared" si="1"/>
        <v>0</v>
      </c>
      <c r="U28" s="11"/>
      <c r="V28" s="11"/>
      <c r="W28" s="11"/>
      <c r="X28" s="11">
        <f t="shared" si="2"/>
        <v>0</v>
      </c>
      <c r="Y28" s="24"/>
      <c r="Z28" s="24"/>
      <c r="AA28" s="24"/>
      <c r="AB28" s="24"/>
      <c r="AC28" s="28">
        <v>0</v>
      </c>
      <c r="AD28" s="28">
        <v>16</v>
      </c>
      <c r="AE28" s="28">
        <v>0</v>
      </c>
      <c r="AF28" s="28">
        <v>2</v>
      </c>
      <c r="AG28" s="32"/>
      <c r="AH28" s="32"/>
      <c r="AI28" s="32"/>
      <c r="AJ28" s="32"/>
      <c r="AK28" s="7">
        <f t="shared" si="3"/>
        <v>6</v>
      </c>
      <c r="AL28" s="7">
        <f t="shared" si="4"/>
        <v>52</v>
      </c>
      <c r="AM28" s="12">
        <f t="shared" si="5"/>
        <v>0.11538461538461539</v>
      </c>
      <c r="AN28" s="7" t="s">
        <v>165</v>
      </c>
    </row>
    <row r="29" spans="1:40" x14ac:dyDescent="0.25">
      <c r="A29" s="7">
        <v>28</v>
      </c>
      <c r="B29" s="7" t="s">
        <v>83</v>
      </c>
      <c r="C29" s="8">
        <v>6</v>
      </c>
      <c r="D29" s="8">
        <v>16</v>
      </c>
      <c r="E29" s="8">
        <v>4</v>
      </c>
      <c r="F29" s="8">
        <f t="shared" si="6"/>
        <v>4</v>
      </c>
      <c r="G29" s="8"/>
      <c r="H29" s="8"/>
      <c r="I29" s="9"/>
      <c r="J29" s="9"/>
      <c r="K29" s="9"/>
      <c r="L29" s="9"/>
      <c r="M29" s="10"/>
      <c r="N29" s="10"/>
      <c r="O29" s="10"/>
      <c r="P29" s="10"/>
      <c r="Q29" s="11">
        <v>11</v>
      </c>
      <c r="R29" s="11">
        <v>16</v>
      </c>
      <c r="S29" s="11"/>
      <c r="T29" s="11">
        <f t="shared" si="1"/>
        <v>0</v>
      </c>
      <c r="U29" s="11">
        <v>1</v>
      </c>
      <c r="V29" s="11">
        <v>2</v>
      </c>
      <c r="W29" s="11"/>
      <c r="X29" s="11">
        <f t="shared" si="2"/>
        <v>0</v>
      </c>
      <c r="Y29" s="24">
        <v>2</v>
      </c>
      <c r="Z29" s="24">
        <v>12</v>
      </c>
      <c r="AA29" s="24">
        <v>0</v>
      </c>
      <c r="AB29" s="24">
        <v>2</v>
      </c>
      <c r="AC29" s="28"/>
      <c r="AD29" s="28"/>
      <c r="AE29" s="28"/>
      <c r="AF29" s="28"/>
      <c r="AG29" s="32"/>
      <c r="AH29" s="32"/>
      <c r="AI29" s="32"/>
      <c r="AJ29" s="32"/>
      <c r="AK29" s="7">
        <f t="shared" si="3"/>
        <v>24</v>
      </c>
      <c r="AL29" s="7">
        <f t="shared" si="4"/>
        <v>48</v>
      </c>
      <c r="AM29" s="12">
        <f t="shared" si="5"/>
        <v>0.5</v>
      </c>
      <c r="AN29" s="7" t="s">
        <v>181</v>
      </c>
    </row>
    <row r="30" spans="1:40" x14ac:dyDescent="0.25">
      <c r="A30" s="7">
        <v>29</v>
      </c>
      <c r="B30" s="7" t="s">
        <v>84</v>
      </c>
      <c r="C30" s="8">
        <v>14</v>
      </c>
      <c r="D30" s="8">
        <v>16</v>
      </c>
      <c r="E30" s="8"/>
      <c r="F30" s="8">
        <f t="shared" si="6"/>
        <v>0</v>
      </c>
      <c r="G30" s="8"/>
      <c r="H30" s="8"/>
      <c r="I30" s="9"/>
      <c r="J30" s="9"/>
      <c r="K30" s="9"/>
      <c r="L30" s="9"/>
      <c r="M30" s="10"/>
      <c r="N30" s="10"/>
      <c r="O30" s="10"/>
      <c r="P30" s="10"/>
      <c r="Q30" s="11">
        <v>12</v>
      </c>
      <c r="R30" s="11">
        <v>16</v>
      </c>
      <c r="S30" s="11"/>
      <c r="T30" s="11">
        <f t="shared" si="1"/>
        <v>0</v>
      </c>
      <c r="U30" s="11">
        <v>1</v>
      </c>
      <c r="V30" s="11">
        <v>1</v>
      </c>
      <c r="W30" s="11"/>
      <c r="X30" s="11">
        <f t="shared" si="2"/>
        <v>0</v>
      </c>
      <c r="Y30" s="24"/>
      <c r="Z30" s="24"/>
      <c r="AA30" s="24"/>
      <c r="AB30" s="24"/>
      <c r="AC30" s="28"/>
      <c r="AD30" s="28"/>
      <c r="AE30" s="28"/>
      <c r="AF30" s="28"/>
      <c r="AG30" s="32">
        <v>3</v>
      </c>
      <c r="AH30" s="32">
        <v>5</v>
      </c>
      <c r="AI30" s="32">
        <v>2</v>
      </c>
      <c r="AJ30" s="32">
        <v>2</v>
      </c>
      <c r="AK30" s="7">
        <f t="shared" si="3"/>
        <v>32</v>
      </c>
      <c r="AL30" s="7">
        <f t="shared" si="4"/>
        <v>40</v>
      </c>
      <c r="AM30" s="12">
        <f t="shared" si="5"/>
        <v>0.8</v>
      </c>
      <c r="AN30" s="7" t="s">
        <v>180</v>
      </c>
    </row>
    <row r="31" spans="1:40" x14ac:dyDescent="0.25">
      <c r="A31" s="7">
        <v>30</v>
      </c>
      <c r="B31" s="7" t="s">
        <v>85</v>
      </c>
      <c r="C31" s="8">
        <v>11</v>
      </c>
      <c r="D31" s="8">
        <v>16</v>
      </c>
      <c r="E31" s="8"/>
      <c r="F31" s="8">
        <f t="shared" si="6"/>
        <v>0</v>
      </c>
      <c r="G31" s="8"/>
      <c r="H31" s="8"/>
      <c r="I31" s="9"/>
      <c r="J31" s="9"/>
      <c r="K31" s="9"/>
      <c r="L31" s="9"/>
      <c r="M31" s="10"/>
      <c r="N31" s="10"/>
      <c r="O31" s="10"/>
      <c r="P31" s="10"/>
      <c r="Q31" s="11">
        <v>14</v>
      </c>
      <c r="R31" s="11">
        <v>16</v>
      </c>
      <c r="S31" s="11"/>
      <c r="T31" s="11">
        <f t="shared" si="1"/>
        <v>0</v>
      </c>
      <c r="U31" s="11">
        <v>2</v>
      </c>
      <c r="V31" s="11">
        <v>2</v>
      </c>
      <c r="W31" s="11"/>
      <c r="X31" s="11">
        <f t="shared" si="2"/>
        <v>0</v>
      </c>
      <c r="Y31" s="24">
        <v>12</v>
      </c>
      <c r="Z31" s="24">
        <v>12</v>
      </c>
      <c r="AA31" s="24">
        <v>2</v>
      </c>
      <c r="AB31" s="24">
        <v>2</v>
      </c>
      <c r="AC31" s="28"/>
      <c r="AD31" s="28"/>
      <c r="AE31" s="28"/>
      <c r="AF31" s="28"/>
      <c r="AG31" s="32"/>
      <c r="AH31" s="32"/>
      <c r="AI31" s="32"/>
      <c r="AJ31" s="32"/>
      <c r="AK31" s="7">
        <f t="shared" si="3"/>
        <v>41</v>
      </c>
      <c r="AL31" s="7">
        <f t="shared" si="4"/>
        <v>48</v>
      </c>
      <c r="AM31" s="12">
        <f t="shared" si="5"/>
        <v>0.85416666666666663</v>
      </c>
      <c r="AN31" s="7" t="s">
        <v>181</v>
      </c>
    </row>
    <row r="32" spans="1:40" x14ac:dyDescent="0.25">
      <c r="A32" s="7">
        <v>31</v>
      </c>
      <c r="B32" s="7" t="s">
        <v>86</v>
      </c>
      <c r="C32" s="8">
        <v>12</v>
      </c>
      <c r="D32" s="8">
        <v>16</v>
      </c>
      <c r="E32" s="8"/>
      <c r="F32" s="8">
        <f t="shared" si="6"/>
        <v>0</v>
      </c>
      <c r="G32" s="8">
        <v>2</v>
      </c>
      <c r="H32" s="8">
        <v>2</v>
      </c>
      <c r="I32" s="9"/>
      <c r="J32" s="9"/>
      <c r="K32" s="9"/>
      <c r="L32" s="9"/>
      <c r="M32" s="10"/>
      <c r="N32" s="10"/>
      <c r="O32" s="10"/>
      <c r="P32" s="10"/>
      <c r="Q32" s="11">
        <v>14</v>
      </c>
      <c r="R32" s="11">
        <v>16</v>
      </c>
      <c r="S32" s="11"/>
      <c r="T32" s="11">
        <f t="shared" si="1"/>
        <v>0</v>
      </c>
      <c r="U32" s="11"/>
      <c r="V32" s="11"/>
      <c r="W32" s="11"/>
      <c r="X32" s="11">
        <f t="shared" si="2"/>
        <v>0</v>
      </c>
      <c r="Y32" s="24"/>
      <c r="Z32" s="24"/>
      <c r="AA32" s="24"/>
      <c r="AB32" s="24"/>
      <c r="AC32" s="28">
        <v>16</v>
      </c>
      <c r="AD32" s="28">
        <v>16</v>
      </c>
      <c r="AE32" s="28">
        <v>2</v>
      </c>
      <c r="AF32" s="28">
        <v>2</v>
      </c>
      <c r="AG32" s="32"/>
      <c r="AH32" s="32"/>
      <c r="AI32" s="32"/>
      <c r="AJ32" s="32"/>
      <c r="AK32" s="7">
        <f t="shared" si="3"/>
        <v>46</v>
      </c>
      <c r="AL32" s="7">
        <f t="shared" si="4"/>
        <v>52</v>
      </c>
      <c r="AM32" s="12">
        <f t="shared" si="5"/>
        <v>0.88461538461538458</v>
      </c>
      <c r="AN32" s="7" t="s">
        <v>165</v>
      </c>
    </row>
    <row r="33" spans="1:40" x14ac:dyDescent="0.25">
      <c r="A33" s="7">
        <v>32</v>
      </c>
      <c r="B33" s="7" t="s">
        <v>87</v>
      </c>
      <c r="C33" s="8">
        <v>10</v>
      </c>
      <c r="D33" s="8">
        <v>16</v>
      </c>
      <c r="E33" s="8"/>
      <c r="F33" s="8">
        <f t="shared" si="6"/>
        <v>0</v>
      </c>
      <c r="G33" s="8"/>
      <c r="H33" s="8"/>
      <c r="I33" s="9"/>
      <c r="J33" s="9"/>
      <c r="K33" s="9"/>
      <c r="L33" s="9"/>
      <c r="M33" s="10"/>
      <c r="N33" s="10"/>
      <c r="O33" s="10"/>
      <c r="P33" s="10"/>
      <c r="Q33" s="11">
        <v>9</v>
      </c>
      <c r="R33" s="11">
        <v>16</v>
      </c>
      <c r="S33" s="11"/>
      <c r="T33" s="11">
        <f t="shared" si="1"/>
        <v>0</v>
      </c>
      <c r="U33" s="11">
        <v>2</v>
      </c>
      <c r="V33" s="11">
        <v>2</v>
      </c>
      <c r="W33" s="11"/>
      <c r="X33" s="11">
        <f t="shared" si="2"/>
        <v>0</v>
      </c>
      <c r="Y33" s="24">
        <v>10</v>
      </c>
      <c r="Z33" s="24">
        <v>12</v>
      </c>
      <c r="AA33" s="24">
        <v>2</v>
      </c>
      <c r="AB33" s="24">
        <v>2</v>
      </c>
      <c r="AC33" s="28"/>
      <c r="AD33" s="28"/>
      <c r="AE33" s="28"/>
      <c r="AF33" s="28"/>
      <c r="AG33" s="32"/>
      <c r="AH33" s="32"/>
      <c r="AI33" s="32"/>
      <c r="AJ33" s="32"/>
      <c r="AK33" s="7">
        <f t="shared" si="3"/>
        <v>33</v>
      </c>
      <c r="AL33" s="7">
        <f t="shared" si="4"/>
        <v>48</v>
      </c>
      <c r="AM33" s="12">
        <f t="shared" si="5"/>
        <v>0.6875</v>
      </c>
      <c r="AN33" s="7" t="s">
        <v>181</v>
      </c>
    </row>
    <row r="34" spans="1:40" x14ac:dyDescent="0.25">
      <c r="A34" s="7">
        <v>33</v>
      </c>
      <c r="B34" s="7" t="s">
        <v>88</v>
      </c>
      <c r="C34" s="8">
        <v>13</v>
      </c>
      <c r="D34" s="8">
        <v>16</v>
      </c>
      <c r="E34" s="8"/>
      <c r="F34" s="8">
        <f t="shared" si="6"/>
        <v>0</v>
      </c>
      <c r="G34" s="8">
        <v>2</v>
      </c>
      <c r="H34" s="8">
        <v>2</v>
      </c>
      <c r="I34" s="9"/>
      <c r="J34" s="9"/>
      <c r="K34" s="9"/>
      <c r="L34" s="9"/>
      <c r="M34" s="10"/>
      <c r="N34" s="10"/>
      <c r="O34" s="10"/>
      <c r="P34" s="10"/>
      <c r="Q34" s="11">
        <v>12</v>
      </c>
      <c r="R34" s="11">
        <v>16</v>
      </c>
      <c r="S34" s="11"/>
      <c r="T34" s="11">
        <f t="shared" si="1"/>
        <v>0</v>
      </c>
      <c r="U34" s="11">
        <v>1</v>
      </c>
      <c r="V34" s="11">
        <v>1</v>
      </c>
      <c r="W34" s="11"/>
      <c r="X34" s="11">
        <f t="shared" si="2"/>
        <v>0</v>
      </c>
      <c r="Y34" s="24"/>
      <c r="Z34" s="24"/>
      <c r="AA34" s="24"/>
      <c r="AB34" s="24"/>
      <c r="AC34" s="28"/>
      <c r="AD34" s="28"/>
      <c r="AE34" s="28"/>
      <c r="AF34" s="28"/>
      <c r="AG34" s="32">
        <v>1</v>
      </c>
      <c r="AH34" s="32">
        <v>5</v>
      </c>
      <c r="AI34" s="32"/>
      <c r="AJ34" s="32"/>
      <c r="AK34" s="7">
        <f t="shared" si="3"/>
        <v>29</v>
      </c>
      <c r="AL34" s="7">
        <f t="shared" si="4"/>
        <v>40</v>
      </c>
      <c r="AM34" s="12">
        <f t="shared" si="5"/>
        <v>0.72499999999999998</v>
      </c>
      <c r="AN34" s="7" t="s">
        <v>166</v>
      </c>
    </row>
    <row r="35" spans="1:40" x14ac:dyDescent="0.25">
      <c r="A35" s="7">
        <v>34</v>
      </c>
      <c r="B35" s="7" t="s">
        <v>89</v>
      </c>
      <c r="C35" s="8">
        <v>13</v>
      </c>
      <c r="D35" s="8">
        <v>16</v>
      </c>
      <c r="E35" s="8"/>
      <c r="F35" s="8">
        <f t="shared" si="6"/>
        <v>0</v>
      </c>
      <c r="G35" s="8"/>
      <c r="H35" s="8"/>
      <c r="I35" s="9"/>
      <c r="J35" s="9"/>
      <c r="K35" s="9"/>
      <c r="L35" s="9"/>
      <c r="M35" s="10"/>
      <c r="N35" s="10"/>
      <c r="O35" s="10"/>
      <c r="P35" s="10"/>
      <c r="Q35" s="11">
        <v>13</v>
      </c>
      <c r="R35" s="11">
        <v>16</v>
      </c>
      <c r="S35" s="11"/>
      <c r="T35" s="11">
        <f t="shared" si="1"/>
        <v>0</v>
      </c>
      <c r="U35" s="11">
        <v>1</v>
      </c>
      <c r="V35" s="11">
        <v>2</v>
      </c>
      <c r="W35" s="11"/>
      <c r="X35" s="11">
        <f t="shared" si="2"/>
        <v>0</v>
      </c>
      <c r="Y35" s="24">
        <v>11</v>
      </c>
      <c r="Z35" s="24">
        <v>12</v>
      </c>
      <c r="AA35" s="24">
        <v>2</v>
      </c>
      <c r="AB35" s="24">
        <v>2</v>
      </c>
      <c r="AC35" s="28"/>
      <c r="AD35" s="28"/>
      <c r="AE35" s="28"/>
      <c r="AF35" s="28"/>
      <c r="AG35" s="32"/>
      <c r="AH35" s="32"/>
      <c r="AI35" s="32"/>
      <c r="AJ35" s="32"/>
      <c r="AK35" s="7">
        <f t="shared" si="3"/>
        <v>40</v>
      </c>
      <c r="AL35" s="7">
        <f t="shared" si="4"/>
        <v>48</v>
      </c>
      <c r="AM35" s="12">
        <f t="shared" si="5"/>
        <v>0.83333333333333337</v>
      </c>
      <c r="AN35" s="7" t="s">
        <v>181</v>
      </c>
    </row>
    <row r="36" spans="1:40" x14ac:dyDescent="0.25">
      <c r="A36" s="7">
        <v>35</v>
      </c>
      <c r="B36" s="7" t="s">
        <v>90</v>
      </c>
      <c r="C36" s="8">
        <v>13</v>
      </c>
      <c r="D36" s="8">
        <v>16</v>
      </c>
      <c r="E36" s="8"/>
      <c r="F36" s="8">
        <f t="shared" si="6"/>
        <v>0</v>
      </c>
      <c r="G36" s="8"/>
      <c r="H36" s="8"/>
      <c r="I36" s="9"/>
      <c r="J36" s="9"/>
      <c r="K36" s="9"/>
      <c r="L36" s="9"/>
      <c r="M36" s="10"/>
      <c r="N36" s="10"/>
      <c r="O36" s="10"/>
      <c r="P36" s="10"/>
      <c r="Q36" s="11">
        <v>14</v>
      </c>
      <c r="R36" s="11">
        <v>16</v>
      </c>
      <c r="S36" s="11"/>
      <c r="T36" s="11">
        <f t="shared" si="1"/>
        <v>0</v>
      </c>
      <c r="U36" s="11">
        <v>2</v>
      </c>
      <c r="V36" s="11">
        <v>2</v>
      </c>
      <c r="W36" s="11"/>
      <c r="X36" s="11">
        <f t="shared" si="2"/>
        <v>0</v>
      </c>
      <c r="Y36" s="24">
        <v>11</v>
      </c>
      <c r="Z36" s="24">
        <v>12</v>
      </c>
      <c r="AA36" s="24">
        <v>2</v>
      </c>
      <c r="AB36" s="24">
        <v>2</v>
      </c>
      <c r="AC36" s="28"/>
      <c r="AD36" s="28"/>
      <c r="AE36" s="28"/>
      <c r="AF36" s="28"/>
      <c r="AG36" s="32"/>
      <c r="AH36" s="32"/>
      <c r="AI36" s="32"/>
      <c r="AJ36" s="32"/>
      <c r="AK36" s="7">
        <f t="shared" si="3"/>
        <v>42</v>
      </c>
      <c r="AL36" s="7">
        <f t="shared" si="4"/>
        <v>48</v>
      </c>
      <c r="AM36" s="12">
        <f t="shared" si="5"/>
        <v>0.875</v>
      </c>
      <c r="AN36" s="7" t="s">
        <v>181</v>
      </c>
    </row>
    <row r="37" spans="1:40" x14ac:dyDescent="0.25">
      <c r="A37" s="7">
        <v>36</v>
      </c>
      <c r="B37" s="7" t="s">
        <v>91</v>
      </c>
      <c r="C37" s="8">
        <v>4</v>
      </c>
      <c r="D37" s="8">
        <v>16</v>
      </c>
      <c r="E37" s="8">
        <v>5</v>
      </c>
      <c r="F37" s="8">
        <f t="shared" si="6"/>
        <v>5</v>
      </c>
      <c r="G37" s="8"/>
      <c r="H37" s="8"/>
      <c r="I37" s="9"/>
      <c r="J37" s="9"/>
      <c r="K37" s="9"/>
      <c r="L37" s="9"/>
      <c r="M37" s="10"/>
      <c r="N37" s="10"/>
      <c r="O37" s="10"/>
      <c r="P37" s="10"/>
      <c r="Q37" s="11">
        <v>9</v>
      </c>
      <c r="R37" s="11">
        <v>16</v>
      </c>
      <c r="S37" s="11">
        <v>4</v>
      </c>
      <c r="T37" s="11">
        <f t="shared" si="1"/>
        <v>4</v>
      </c>
      <c r="U37" s="11">
        <v>2</v>
      </c>
      <c r="V37" s="11">
        <v>2</v>
      </c>
      <c r="W37" s="11"/>
      <c r="X37" s="11">
        <f t="shared" si="2"/>
        <v>0</v>
      </c>
      <c r="Y37" s="24">
        <v>9</v>
      </c>
      <c r="Z37" s="24">
        <v>12</v>
      </c>
      <c r="AA37" s="24">
        <v>1</v>
      </c>
      <c r="AB37" s="24">
        <v>2</v>
      </c>
      <c r="AC37" s="28"/>
      <c r="AD37" s="28"/>
      <c r="AE37" s="28"/>
      <c r="AF37" s="28"/>
      <c r="AG37" s="32"/>
      <c r="AH37" s="32"/>
      <c r="AI37" s="32"/>
      <c r="AJ37" s="32"/>
      <c r="AK37" s="7">
        <f t="shared" si="3"/>
        <v>34</v>
      </c>
      <c r="AL37" s="7">
        <f t="shared" si="4"/>
        <v>48</v>
      </c>
      <c r="AM37" s="12">
        <f t="shared" si="5"/>
        <v>0.70833333333333337</v>
      </c>
      <c r="AN37" s="7" t="s">
        <v>181</v>
      </c>
    </row>
    <row r="38" spans="1:40" x14ac:dyDescent="0.25">
      <c r="A38" s="7">
        <v>37</v>
      </c>
      <c r="B38" s="7" t="s">
        <v>92</v>
      </c>
      <c r="C38" s="8">
        <v>2</v>
      </c>
      <c r="D38" s="8">
        <v>16</v>
      </c>
      <c r="E38" s="8"/>
      <c r="F38" s="8">
        <f t="shared" si="6"/>
        <v>0</v>
      </c>
      <c r="G38" s="8">
        <v>2</v>
      </c>
      <c r="H38" s="8">
        <v>2</v>
      </c>
      <c r="I38" s="9"/>
      <c r="J38" s="9"/>
      <c r="K38" s="9"/>
      <c r="L38" s="9"/>
      <c r="M38" s="10"/>
      <c r="N38" s="10"/>
      <c r="O38" s="10"/>
      <c r="P38" s="10"/>
      <c r="Q38" s="11">
        <v>4</v>
      </c>
      <c r="R38" s="11">
        <v>16</v>
      </c>
      <c r="S38" s="11"/>
      <c r="T38" s="11">
        <f t="shared" si="1"/>
        <v>0</v>
      </c>
      <c r="U38" s="11">
        <v>1</v>
      </c>
      <c r="V38" s="11">
        <v>1</v>
      </c>
      <c r="W38" s="11"/>
      <c r="X38" s="11">
        <f t="shared" si="2"/>
        <v>0</v>
      </c>
      <c r="Y38" s="24"/>
      <c r="Z38" s="24"/>
      <c r="AA38" s="24"/>
      <c r="AB38" s="24"/>
      <c r="AC38" s="28"/>
      <c r="AD38" s="28"/>
      <c r="AE38" s="28"/>
      <c r="AF38" s="28"/>
      <c r="AG38" s="32">
        <v>0</v>
      </c>
      <c r="AH38" s="32">
        <v>5</v>
      </c>
      <c r="AI38" s="32"/>
      <c r="AJ38" s="32"/>
      <c r="AK38" s="7">
        <f t="shared" si="3"/>
        <v>9</v>
      </c>
      <c r="AL38" s="7">
        <f t="shared" si="4"/>
        <v>40</v>
      </c>
      <c r="AM38" s="12">
        <f t="shared" si="5"/>
        <v>0.22500000000000001</v>
      </c>
      <c r="AN38" s="7" t="s">
        <v>166</v>
      </c>
    </row>
    <row r="39" spans="1:40" x14ac:dyDescent="0.25">
      <c r="A39" s="7">
        <v>38</v>
      </c>
      <c r="B39" s="7" t="s">
        <v>93</v>
      </c>
      <c r="C39" s="8">
        <v>10</v>
      </c>
      <c r="D39" s="8">
        <v>16</v>
      </c>
      <c r="E39" s="8"/>
      <c r="F39" s="8">
        <f t="shared" si="6"/>
        <v>0</v>
      </c>
      <c r="G39" s="8">
        <v>2</v>
      </c>
      <c r="H39" s="8">
        <v>2</v>
      </c>
      <c r="I39" s="9"/>
      <c r="J39" s="9"/>
      <c r="K39" s="9"/>
      <c r="L39" s="9"/>
      <c r="M39" s="10"/>
      <c r="N39" s="10"/>
      <c r="O39" s="10"/>
      <c r="P39" s="10"/>
      <c r="Q39" s="11">
        <v>13</v>
      </c>
      <c r="R39" s="11">
        <v>16</v>
      </c>
      <c r="S39" s="11"/>
      <c r="T39" s="11">
        <f t="shared" si="1"/>
        <v>0</v>
      </c>
      <c r="U39" s="11"/>
      <c r="V39" s="11"/>
      <c r="W39" s="11"/>
      <c r="X39" s="11">
        <f t="shared" si="2"/>
        <v>0</v>
      </c>
      <c r="Y39" s="24"/>
      <c r="Z39" s="24"/>
      <c r="AA39" s="24"/>
      <c r="AB39" s="24"/>
      <c r="AC39" s="28">
        <v>14</v>
      </c>
      <c r="AD39" s="28">
        <v>16</v>
      </c>
      <c r="AE39" s="28">
        <v>2</v>
      </c>
      <c r="AF39" s="28">
        <v>2</v>
      </c>
      <c r="AG39" s="32"/>
      <c r="AH39" s="32"/>
      <c r="AI39" s="32"/>
      <c r="AJ39" s="32"/>
      <c r="AK39" s="7">
        <f t="shared" si="3"/>
        <v>41</v>
      </c>
      <c r="AL39" s="7">
        <f t="shared" si="4"/>
        <v>52</v>
      </c>
      <c r="AM39" s="12">
        <f t="shared" si="5"/>
        <v>0.78846153846153844</v>
      </c>
      <c r="AN39" s="7" t="s">
        <v>165</v>
      </c>
    </row>
    <row r="40" spans="1:40" x14ac:dyDescent="0.25">
      <c r="A40" s="7">
        <v>39</v>
      </c>
      <c r="B40" s="7" t="s">
        <v>94</v>
      </c>
      <c r="C40" s="8">
        <v>13</v>
      </c>
      <c r="D40" s="8">
        <v>16</v>
      </c>
      <c r="E40" s="8"/>
      <c r="F40" s="8">
        <f t="shared" si="6"/>
        <v>0</v>
      </c>
      <c r="G40" s="8"/>
      <c r="H40" s="8"/>
      <c r="I40" s="9"/>
      <c r="J40" s="9"/>
      <c r="K40" s="9"/>
      <c r="L40" s="9"/>
      <c r="M40" s="10"/>
      <c r="N40" s="10"/>
      <c r="O40" s="10"/>
      <c r="P40" s="10"/>
      <c r="Q40" s="11">
        <v>9</v>
      </c>
      <c r="R40" s="11">
        <v>16</v>
      </c>
      <c r="S40" s="11"/>
      <c r="T40" s="11">
        <f t="shared" si="1"/>
        <v>0</v>
      </c>
      <c r="U40" s="11">
        <v>1</v>
      </c>
      <c r="V40" s="11">
        <v>2</v>
      </c>
      <c r="W40" s="11"/>
      <c r="X40" s="11">
        <f t="shared" si="2"/>
        <v>0</v>
      </c>
      <c r="Y40" s="24">
        <v>8</v>
      </c>
      <c r="Z40" s="24">
        <v>12</v>
      </c>
      <c r="AA40" s="24">
        <v>2</v>
      </c>
      <c r="AB40" s="24">
        <v>2</v>
      </c>
      <c r="AC40" s="28"/>
      <c r="AD40" s="28"/>
      <c r="AE40" s="28"/>
      <c r="AF40" s="28"/>
      <c r="AG40" s="32"/>
      <c r="AH40" s="32"/>
      <c r="AI40" s="32"/>
      <c r="AJ40" s="32"/>
      <c r="AK40" s="7">
        <f t="shared" si="3"/>
        <v>33</v>
      </c>
      <c r="AL40" s="7">
        <f t="shared" si="4"/>
        <v>48</v>
      </c>
      <c r="AM40" s="12">
        <f t="shared" si="5"/>
        <v>0.6875</v>
      </c>
      <c r="AN40" s="7" t="s">
        <v>181</v>
      </c>
    </row>
    <row r="41" spans="1:40" x14ac:dyDescent="0.25">
      <c r="A41" s="7">
        <v>40</v>
      </c>
      <c r="B41" s="7" t="s">
        <v>95</v>
      </c>
      <c r="C41" s="8">
        <v>6</v>
      </c>
      <c r="D41" s="8">
        <v>16</v>
      </c>
      <c r="E41" s="8"/>
      <c r="F41" s="8">
        <f t="shared" si="6"/>
        <v>0</v>
      </c>
      <c r="G41" s="8"/>
      <c r="H41" s="8"/>
      <c r="I41" s="9"/>
      <c r="J41" s="9"/>
      <c r="K41" s="9"/>
      <c r="L41" s="9"/>
      <c r="M41" s="10"/>
      <c r="N41" s="10"/>
      <c r="O41" s="10"/>
      <c r="P41" s="10"/>
      <c r="Q41" s="11">
        <v>6</v>
      </c>
      <c r="R41" s="11">
        <v>16</v>
      </c>
      <c r="S41" s="11"/>
      <c r="T41" s="11">
        <f t="shared" si="1"/>
        <v>0</v>
      </c>
      <c r="U41" s="11">
        <v>0</v>
      </c>
      <c r="V41" s="11">
        <v>2</v>
      </c>
      <c r="W41" s="11"/>
      <c r="X41" s="11">
        <f t="shared" si="2"/>
        <v>0</v>
      </c>
      <c r="Y41" s="24">
        <v>8</v>
      </c>
      <c r="Z41" s="24">
        <v>12</v>
      </c>
      <c r="AA41" s="24">
        <v>2</v>
      </c>
      <c r="AB41" s="24">
        <v>2</v>
      </c>
      <c r="AC41" s="28"/>
      <c r="AD41" s="28"/>
      <c r="AE41" s="28"/>
      <c r="AF41" s="28"/>
      <c r="AG41" s="32"/>
      <c r="AH41" s="32"/>
      <c r="AI41" s="32"/>
      <c r="AJ41" s="32"/>
      <c r="AK41" s="7">
        <f t="shared" si="3"/>
        <v>22</v>
      </c>
      <c r="AL41" s="7">
        <f t="shared" si="4"/>
        <v>48</v>
      </c>
      <c r="AM41" s="12">
        <f t="shared" si="5"/>
        <v>0.45833333333333331</v>
      </c>
      <c r="AN41" s="7" t="s">
        <v>181</v>
      </c>
    </row>
    <row r="42" spans="1:40" x14ac:dyDescent="0.25">
      <c r="A42" s="7">
        <v>41</v>
      </c>
      <c r="B42" s="7" t="s">
        <v>96</v>
      </c>
      <c r="C42" s="8">
        <v>3</v>
      </c>
      <c r="D42" s="8">
        <v>16</v>
      </c>
      <c r="E42" s="8"/>
      <c r="F42" s="8">
        <f t="shared" si="6"/>
        <v>0</v>
      </c>
      <c r="G42" s="8"/>
      <c r="H42" s="8"/>
      <c r="I42" s="9"/>
      <c r="J42" s="9"/>
      <c r="K42" s="9"/>
      <c r="L42" s="9"/>
      <c r="M42" s="10"/>
      <c r="N42" s="10"/>
      <c r="O42" s="10"/>
      <c r="P42" s="10"/>
      <c r="Q42" s="11">
        <v>8</v>
      </c>
      <c r="R42" s="11">
        <v>16</v>
      </c>
      <c r="S42" s="11"/>
      <c r="T42" s="11">
        <f t="shared" si="1"/>
        <v>0</v>
      </c>
      <c r="U42" s="11">
        <v>0</v>
      </c>
      <c r="V42" s="11">
        <v>2</v>
      </c>
      <c r="W42" s="11"/>
      <c r="X42" s="11">
        <f t="shared" si="2"/>
        <v>0</v>
      </c>
      <c r="Y42" s="24">
        <v>9</v>
      </c>
      <c r="Z42" s="24">
        <v>12</v>
      </c>
      <c r="AA42" s="24">
        <v>2</v>
      </c>
      <c r="AB42" s="24">
        <v>2</v>
      </c>
      <c r="AC42" s="28"/>
      <c r="AD42" s="28"/>
      <c r="AE42" s="28"/>
      <c r="AF42" s="28"/>
      <c r="AG42" s="32"/>
      <c r="AH42" s="32"/>
      <c r="AI42" s="32"/>
      <c r="AJ42" s="32"/>
      <c r="AK42" s="7">
        <f t="shared" si="3"/>
        <v>22</v>
      </c>
      <c r="AL42" s="7">
        <f t="shared" si="4"/>
        <v>48</v>
      </c>
      <c r="AM42" s="12">
        <f t="shared" si="5"/>
        <v>0.45833333333333331</v>
      </c>
      <c r="AN42" s="7" t="s">
        <v>181</v>
      </c>
    </row>
    <row r="43" spans="1:40" x14ac:dyDescent="0.25">
      <c r="A43" s="7">
        <v>42</v>
      </c>
      <c r="B43" s="7" t="s">
        <v>97</v>
      </c>
      <c r="C43" s="8">
        <v>10</v>
      </c>
      <c r="D43" s="8">
        <v>16</v>
      </c>
      <c r="E43" s="8"/>
      <c r="F43" s="8">
        <f t="shared" si="6"/>
        <v>0</v>
      </c>
      <c r="G43" s="8">
        <v>2</v>
      </c>
      <c r="H43" s="8">
        <v>2</v>
      </c>
      <c r="I43" s="9"/>
      <c r="J43" s="9"/>
      <c r="K43" s="9"/>
      <c r="L43" s="9"/>
      <c r="M43" s="10"/>
      <c r="N43" s="10"/>
      <c r="O43" s="10"/>
      <c r="P43" s="10"/>
      <c r="Q43" s="11">
        <v>12</v>
      </c>
      <c r="R43" s="11">
        <v>16</v>
      </c>
      <c r="S43" s="11"/>
      <c r="T43" s="11">
        <f t="shared" si="1"/>
        <v>0</v>
      </c>
      <c r="U43" s="11">
        <v>1</v>
      </c>
      <c r="V43" s="11">
        <v>1</v>
      </c>
      <c r="W43" s="11"/>
      <c r="X43" s="11">
        <f t="shared" si="2"/>
        <v>0</v>
      </c>
      <c r="Y43" s="24"/>
      <c r="Z43" s="24"/>
      <c r="AA43" s="24"/>
      <c r="AB43" s="24"/>
      <c r="AC43" s="28"/>
      <c r="AD43" s="28"/>
      <c r="AE43" s="28"/>
      <c r="AF43" s="28"/>
      <c r="AG43" s="32">
        <v>0</v>
      </c>
      <c r="AH43" s="32">
        <v>5</v>
      </c>
      <c r="AI43" s="32">
        <v>0</v>
      </c>
      <c r="AJ43" s="32">
        <v>1</v>
      </c>
      <c r="AK43" s="7">
        <f t="shared" si="3"/>
        <v>25</v>
      </c>
      <c r="AL43" s="7">
        <f t="shared" si="4"/>
        <v>41</v>
      </c>
      <c r="AM43" s="12">
        <f t="shared" si="5"/>
        <v>0.6097560975609756</v>
      </c>
      <c r="AN43" s="7" t="s">
        <v>166</v>
      </c>
    </row>
    <row r="44" spans="1:40" x14ac:dyDescent="0.25">
      <c r="A44" s="7">
        <v>43</v>
      </c>
      <c r="B44" s="7" t="s">
        <v>98</v>
      </c>
      <c r="C44" s="8">
        <v>14</v>
      </c>
      <c r="D44" s="8">
        <v>16</v>
      </c>
      <c r="E44" s="8"/>
      <c r="F44" s="8">
        <f t="shared" si="6"/>
        <v>0</v>
      </c>
      <c r="G44" s="8">
        <v>2</v>
      </c>
      <c r="H44" s="8">
        <v>2</v>
      </c>
      <c r="I44" s="9"/>
      <c r="J44" s="9"/>
      <c r="K44" s="9"/>
      <c r="L44" s="9"/>
      <c r="M44" s="10"/>
      <c r="N44" s="10"/>
      <c r="O44" s="10"/>
      <c r="P44" s="10"/>
      <c r="Q44" s="11">
        <v>7</v>
      </c>
      <c r="R44" s="11">
        <v>16</v>
      </c>
      <c r="S44" s="11"/>
      <c r="T44" s="11">
        <f t="shared" si="1"/>
        <v>0</v>
      </c>
      <c r="U44" s="11">
        <v>1</v>
      </c>
      <c r="V44" s="11">
        <v>1</v>
      </c>
      <c r="W44" s="11"/>
      <c r="X44" s="11">
        <f t="shared" si="2"/>
        <v>0</v>
      </c>
      <c r="Y44" s="24"/>
      <c r="Z44" s="24"/>
      <c r="AA44" s="24"/>
      <c r="AB44" s="24"/>
      <c r="AC44" s="28"/>
      <c r="AD44" s="28"/>
      <c r="AE44" s="28"/>
      <c r="AF44" s="28"/>
      <c r="AG44" s="32">
        <v>0</v>
      </c>
      <c r="AH44" s="32">
        <v>5</v>
      </c>
      <c r="AI44" s="32">
        <v>0</v>
      </c>
      <c r="AJ44" s="32">
        <v>1</v>
      </c>
      <c r="AK44" s="7">
        <f t="shared" si="3"/>
        <v>24</v>
      </c>
      <c r="AL44" s="7">
        <f t="shared" si="4"/>
        <v>41</v>
      </c>
      <c r="AM44" s="12">
        <f t="shared" si="5"/>
        <v>0.58536585365853655</v>
      </c>
      <c r="AN44" s="7" t="s">
        <v>166</v>
      </c>
    </row>
    <row r="45" spans="1:40" x14ac:dyDescent="0.25">
      <c r="A45" s="7">
        <v>44</v>
      </c>
      <c r="B45" s="7" t="s">
        <v>99</v>
      </c>
      <c r="C45" s="8">
        <v>10</v>
      </c>
      <c r="D45" s="8">
        <v>16</v>
      </c>
      <c r="E45" s="8"/>
      <c r="F45" s="8">
        <f t="shared" si="6"/>
        <v>0</v>
      </c>
      <c r="G45" s="8"/>
      <c r="H45" s="8"/>
      <c r="I45" s="9"/>
      <c r="J45" s="9"/>
      <c r="K45" s="9"/>
      <c r="L45" s="9"/>
      <c r="M45" s="10"/>
      <c r="N45" s="10"/>
      <c r="O45" s="10"/>
      <c r="P45" s="10"/>
      <c r="Q45" s="11">
        <v>11</v>
      </c>
      <c r="R45" s="11">
        <v>16</v>
      </c>
      <c r="S45" s="11"/>
      <c r="T45" s="11">
        <f t="shared" si="1"/>
        <v>0</v>
      </c>
      <c r="U45" s="11">
        <v>0</v>
      </c>
      <c r="V45" s="11">
        <v>2</v>
      </c>
      <c r="W45" s="11"/>
      <c r="X45" s="11">
        <f t="shared" si="2"/>
        <v>0</v>
      </c>
      <c r="Y45" s="24">
        <v>0</v>
      </c>
      <c r="Z45" s="24">
        <v>12</v>
      </c>
      <c r="AA45" s="24"/>
      <c r="AB45" s="24"/>
      <c r="AC45" s="28"/>
      <c r="AD45" s="28"/>
      <c r="AE45" s="28"/>
      <c r="AF45" s="28"/>
      <c r="AG45" s="32">
        <v>1</v>
      </c>
      <c r="AH45" s="32">
        <v>5</v>
      </c>
      <c r="AI45" s="32"/>
      <c r="AJ45" s="32"/>
      <c r="AK45" s="7">
        <f t="shared" si="3"/>
        <v>22</v>
      </c>
      <c r="AL45" s="7">
        <f t="shared" si="4"/>
        <v>51</v>
      </c>
      <c r="AM45" s="12">
        <f t="shared" si="5"/>
        <v>0.43137254901960786</v>
      </c>
      <c r="AN45" s="7" t="s">
        <v>181</v>
      </c>
    </row>
    <row r="46" spans="1:40" x14ac:dyDescent="0.25">
      <c r="A46" s="7">
        <v>45</v>
      </c>
      <c r="B46" s="7" t="s">
        <v>100</v>
      </c>
      <c r="C46" s="8">
        <v>7</v>
      </c>
      <c r="D46" s="8">
        <v>16</v>
      </c>
      <c r="E46" s="8"/>
      <c r="F46" s="8">
        <f t="shared" si="6"/>
        <v>0</v>
      </c>
      <c r="G46" s="8">
        <v>2</v>
      </c>
      <c r="H46" s="8">
        <v>2</v>
      </c>
      <c r="I46" s="9"/>
      <c r="J46" s="9"/>
      <c r="K46" s="9"/>
      <c r="L46" s="9"/>
      <c r="M46" s="10"/>
      <c r="N46" s="10"/>
      <c r="O46" s="10"/>
      <c r="P46" s="10"/>
      <c r="Q46" s="11">
        <v>12</v>
      </c>
      <c r="R46" s="11">
        <v>16</v>
      </c>
      <c r="S46" s="11"/>
      <c r="T46" s="11">
        <f t="shared" si="1"/>
        <v>0</v>
      </c>
      <c r="U46" s="11">
        <v>1</v>
      </c>
      <c r="V46" s="11">
        <v>1</v>
      </c>
      <c r="W46" s="11"/>
      <c r="X46" s="11">
        <f t="shared" si="2"/>
        <v>0</v>
      </c>
      <c r="Y46" s="24">
        <v>0</v>
      </c>
      <c r="Z46" s="24">
        <v>12</v>
      </c>
      <c r="AA46" s="24"/>
      <c r="AB46" s="24"/>
      <c r="AC46" s="28"/>
      <c r="AD46" s="28"/>
      <c r="AE46" s="28"/>
      <c r="AF46" s="28"/>
      <c r="AG46" s="32">
        <v>3</v>
      </c>
      <c r="AH46" s="32">
        <v>5</v>
      </c>
      <c r="AI46" s="32">
        <v>1</v>
      </c>
      <c r="AJ46" s="32">
        <v>1</v>
      </c>
      <c r="AK46" s="7">
        <f t="shared" si="3"/>
        <v>26</v>
      </c>
      <c r="AL46" s="7">
        <f t="shared" si="4"/>
        <v>53</v>
      </c>
      <c r="AM46" s="12">
        <f t="shared" si="5"/>
        <v>0.49056603773584906</v>
      </c>
      <c r="AN46" s="7" t="s">
        <v>166</v>
      </c>
    </row>
    <row r="47" spans="1:40" x14ac:dyDescent="0.25">
      <c r="A47" s="7">
        <v>46</v>
      </c>
      <c r="B47" s="7" t="s">
        <v>101</v>
      </c>
      <c r="C47" s="8">
        <v>1</v>
      </c>
      <c r="D47" s="8">
        <v>16</v>
      </c>
      <c r="E47" s="8"/>
      <c r="F47" s="8">
        <f t="shared" si="6"/>
        <v>0</v>
      </c>
      <c r="G47" s="8">
        <v>2</v>
      </c>
      <c r="H47" s="8">
        <v>2</v>
      </c>
      <c r="I47" s="9"/>
      <c r="J47" s="9"/>
      <c r="K47" s="9"/>
      <c r="L47" s="9"/>
      <c r="M47" s="10"/>
      <c r="N47" s="10"/>
      <c r="O47" s="10"/>
      <c r="P47" s="10"/>
      <c r="Q47" s="11">
        <v>0</v>
      </c>
      <c r="R47" s="11">
        <v>16</v>
      </c>
      <c r="S47" s="11"/>
      <c r="T47" s="11">
        <f t="shared" si="1"/>
        <v>0</v>
      </c>
      <c r="U47" s="11">
        <v>1</v>
      </c>
      <c r="V47" s="11">
        <v>1</v>
      </c>
      <c r="W47" s="11"/>
      <c r="X47" s="11">
        <f t="shared" si="2"/>
        <v>0</v>
      </c>
      <c r="Y47" s="24"/>
      <c r="Z47" s="24"/>
      <c r="AA47" s="24"/>
      <c r="AB47" s="24"/>
      <c r="AC47" s="28"/>
      <c r="AD47" s="28"/>
      <c r="AE47" s="28"/>
      <c r="AF47" s="28"/>
      <c r="AG47" s="32">
        <v>0</v>
      </c>
      <c r="AH47" s="32">
        <v>5</v>
      </c>
      <c r="AI47" s="32">
        <v>0</v>
      </c>
      <c r="AJ47" s="32">
        <v>1</v>
      </c>
      <c r="AK47" s="7">
        <f t="shared" si="3"/>
        <v>4</v>
      </c>
      <c r="AL47" s="7">
        <f t="shared" si="4"/>
        <v>41</v>
      </c>
      <c r="AM47" s="12">
        <f t="shared" si="5"/>
        <v>9.7560975609756101E-2</v>
      </c>
      <c r="AN47" s="7" t="s">
        <v>166</v>
      </c>
    </row>
    <row r="48" spans="1:40" x14ac:dyDescent="0.25">
      <c r="A48" s="7">
        <v>47</v>
      </c>
      <c r="B48" s="7" t="s">
        <v>102</v>
      </c>
      <c r="C48" s="8">
        <v>11</v>
      </c>
      <c r="D48" s="8">
        <v>16</v>
      </c>
      <c r="E48" s="8"/>
      <c r="F48" s="8">
        <f t="shared" si="6"/>
        <v>0</v>
      </c>
      <c r="G48" s="8"/>
      <c r="H48" s="8"/>
      <c r="I48" s="9"/>
      <c r="J48" s="9"/>
      <c r="K48" s="9"/>
      <c r="L48" s="9"/>
      <c r="M48" s="10"/>
      <c r="N48" s="10"/>
      <c r="O48" s="10"/>
      <c r="P48" s="10"/>
      <c r="Q48" s="11">
        <v>11</v>
      </c>
      <c r="R48" s="11">
        <v>16</v>
      </c>
      <c r="S48" s="11"/>
      <c r="T48" s="11">
        <f t="shared" si="1"/>
        <v>0</v>
      </c>
      <c r="U48" s="11">
        <v>2</v>
      </c>
      <c r="V48" s="11">
        <v>2</v>
      </c>
      <c r="W48" s="11"/>
      <c r="X48" s="11">
        <f t="shared" si="2"/>
        <v>0</v>
      </c>
      <c r="Y48" s="24">
        <v>12</v>
      </c>
      <c r="Z48" s="24">
        <v>12</v>
      </c>
      <c r="AA48" s="24">
        <v>2</v>
      </c>
      <c r="AB48" s="24">
        <v>2</v>
      </c>
      <c r="AC48" s="28"/>
      <c r="AD48" s="28"/>
      <c r="AE48" s="28"/>
      <c r="AF48" s="28"/>
      <c r="AG48" s="32"/>
      <c r="AH48" s="32"/>
      <c r="AI48" s="32"/>
      <c r="AJ48" s="32"/>
      <c r="AK48" s="7">
        <f t="shared" si="3"/>
        <v>38</v>
      </c>
      <c r="AL48" s="7">
        <f t="shared" si="4"/>
        <v>48</v>
      </c>
      <c r="AM48" s="12">
        <f t="shared" si="5"/>
        <v>0.79166666666666663</v>
      </c>
      <c r="AN48" s="7" t="s">
        <v>181</v>
      </c>
    </row>
    <row r="49" spans="1:40" x14ac:dyDescent="0.25">
      <c r="A49" s="7">
        <v>48</v>
      </c>
      <c r="B49" s="7" t="s">
        <v>103</v>
      </c>
      <c r="C49" s="13">
        <v>0</v>
      </c>
      <c r="D49" s="8">
        <v>16</v>
      </c>
      <c r="E49" s="8"/>
      <c r="F49" s="8">
        <f t="shared" si="6"/>
        <v>0</v>
      </c>
      <c r="G49" s="13">
        <v>2</v>
      </c>
      <c r="H49" s="13">
        <v>2</v>
      </c>
      <c r="I49" s="9"/>
      <c r="J49" s="9"/>
      <c r="K49" s="14"/>
      <c r="L49" s="14"/>
      <c r="M49" s="10"/>
      <c r="N49" s="10"/>
      <c r="O49" s="15"/>
      <c r="P49" s="15"/>
      <c r="Q49" s="11">
        <v>0</v>
      </c>
      <c r="R49" s="11">
        <v>16</v>
      </c>
      <c r="S49" s="11"/>
      <c r="T49" s="11">
        <f t="shared" si="1"/>
        <v>0</v>
      </c>
      <c r="U49" s="16">
        <v>1</v>
      </c>
      <c r="V49" s="16">
        <v>1</v>
      </c>
      <c r="W49" s="16"/>
      <c r="X49" s="11">
        <f t="shared" si="2"/>
        <v>0</v>
      </c>
      <c r="Y49" s="24"/>
      <c r="Z49" s="24"/>
      <c r="AA49" s="24"/>
      <c r="AB49" s="24"/>
      <c r="AC49" s="28"/>
      <c r="AD49" s="28"/>
      <c r="AE49" s="28"/>
      <c r="AF49" s="28"/>
      <c r="AG49" s="32">
        <v>2</v>
      </c>
      <c r="AH49" s="32">
        <v>5</v>
      </c>
      <c r="AI49" s="32"/>
      <c r="AJ49" s="32"/>
      <c r="AK49" s="7">
        <f t="shared" si="3"/>
        <v>5</v>
      </c>
      <c r="AL49" s="7">
        <f t="shared" si="4"/>
        <v>40</v>
      </c>
      <c r="AM49" s="12">
        <f t="shared" si="5"/>
        <v>0.125</v>
      </c>
      <c r="AN49" s="17" t="s">
        <v>166</v>
      </c>
    </row>
    <row r="50" spans="1:40" x14ac:dyDescent="0.25">
      <c r="A50" s="7">
        <v>49</v>
      </c>
      <c r="B50" s="7" t="s">
        <v>104</v>
      </c>
      <c r="C50" s="13">
        <v>14</v>
      </c>
      <c r="D50" s="8">
        <v>16</v>
      </c>
      <c r="E50" s="8"/>
      <c r="F50" s="8">
        <f t="shared" si="6"/>
        <v>0</v>
      </c>
      <c r="G50" s="13">
        <v>2</v>
      </c>
      <c r="H50" s="13">
        <v>2</v>
      </c>
      <c r="I50" s="9"/>
      <c r="J50" s="9"/>
      <c r="K50" s="14"/>
      <c r="L50" s="14"/>
      <c r="M50" s="10"/>
      <c r="N50" s="10"/>
      <c r="O50" s="15"/>
      <c r="P50" s="15"/>
      <c r="Q50" s="16">
        <v>11</v>
      </c>
      <c r="R50" s="11">
        <v>16</v>
      </c>
      <c r="S50" s="11"/>
      <c r="T50" s="11">
        <f t="shared" si="1"/>
        <v>0</v>
      </c>
      <c r="U50" s="16"/>
      <c r="V50" s="16"/>
      <c r="W50" s="16"/>
      <c r="X50" s="11">
        <f t="shared" si="2"/>
        <v>0</v>
      </c>
      <c r="Y50" s="24"/>
      <c r="Z50" s="24"/>
      <c r="AA50" s="24"/>
      <c r="AB50" s="24"/>
      <c r="AC50" s="28"/>
      <c r="AD50" s="28"/>
      <c r="AE50" s="28"/>
      <c r="AF50" s="28"/>
      <c r="AG50" s="32">
        <v>3</v>
      </c>
      <c r="AH50" s="32">
        <v>5</v>
      </c>
      <c r="AI50" s="32"/>
      <c r="AJ50" s="32"/>
      <c r="AK50" s="7">
        <f t="shared" si="3"/>
        <v>30</v>
      </c>
      <c r="AL50" s="7">
        <f t="shared" si="4"/>
        <v>39</v>
      </c>
      <c r="AM50" s="12">
        <f t="shared" si="5"/>
        <v>0.76923076923076927</v>
      </c>
      <c r="AN50" s="17" t="s">
        <v>166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2"/>
  <sheetViews>
    <sheetView tabSelected="1" topLeftCell="R1" workbookViewId="0">
      <selection activeCell="AL3" sqref="AL3"/>
    </sheetView>
  </sheetViews>
  <sheetFormatPr defaultRowHeight="15" x14ac:dyDescent="0.25"/>
  <cols>
    <col min="1" max="1" width="5.28515625" bestFit="1" customWidth="1"/>
    <col min="2" max="2" width="7" bestFit="1" customWidth="1"/>
    <col min="3" max="3" width="8.42578125" customWidth="1"/>
    <col min="4" max="30" width="9.140625" customWidth="1"/>
    <col min="31" max="32" width="9.7109375" customWidth="1"/>
    <col min="33" max="33" width="9.42578125" customWidth="1"/>
    <col min="34" max="34" width="9.85546875" customWidth="1"/>
    <col min="35" max="35" width="7.140625" bestFit="1" customWidth="1"/>
    <col min="36" max="36" width="9" bestFit="1" customWidth="1"/>
    <col min="37" max="37" width="7.42578125" bestFit="1" customWidth="1"/>
  </cols>
  <sheetData>
    <row r="1" spans="1:38" ht="57" x14ac:dyDescent="0.25">
      <c r="A1" s="1" t="s">
        <v>0</v>
      </c>
      <c r="B1" s="1" t="s">
        <v>1</v>
      </c>
      <c r="C1" s="2" t="s">
        <v>5</v>
      </c>
      <c r="D1" s="2" t="s">
        <v>200</v>
      </c>
      <c r="E1" s="2" t="s">
        <v>177</v>
      </c>
      <c r="F1" s="2" t="s">
        <v>178</v>
      </c>
      <c r="G1" s="2" t="s">
        <v>6</v>
      </c>
      <c r="H1" s="2" t="s">
        <v>7</v>
      </c>
      <c r="I1" s="3" t="s">
        <v>159</v>
      </c>
      <c r="J1" s="3" t="s">
        <v>168</v>
      </c>
      <c r="K1" s="3" t="s">
        <v>160</v>
      </c>
      <c r="L1" s="3" t="s">
        <v>161</v>
      </c>
      <c r="M1" s="4" t="s">
        <v>169</v>
      </c>
      <c r="N1" s="4" t="s">
        <v>170</v>
      </c>
      <c r="O1" s="4" t="s">
        <v>171</v>
      </c>
      <c r="P1" s="4" t="s">
        <v>172</v>
      </c>
      <c r="Q1" s="5" t="s">
        <v>173</v>
      </c>
      <c r="R1" s="5" t="s">
        <v>184</v>
      </c>
      <c r="S1" s="5" t="s">
        <v>177</v>
      </c>
      <c r="T1" s="5" t="s">
        <v>178</v>
      </c>
      <c r="U1" s="5" t="s">
        <v>174</v>
      </c>
      <c r="V1" s="5" t="s">
        <v>175</v>
      </c>
      <c r="W1" s="23" t="s">
        <v>186</v>
      </c>
      <c r="X1" s="23" t="s">
        <v>190</v>
      </c>
      <c r="Y1" s="23" t="s">
        <v>187</v>
      </c>
      <c r="Z1" s="23" t="s">
        <v>188</v>
      </c>
      <c r="AA1" s="27" t="s">
        <v>192</v>
      </c>
      <c r="AB1" s="27" t="s">
        <v>195</v>
      </c>
      <c r="AC1" s="27" t="s">
        <v>193</v>
      </c>
      <c r="AD1" s="27" t="s">
        <v>194</v>
      </c>
      <c r="AE1" s="31" t="s">
        <v>196</v>
      </c>
      <c r="AF1" s="31" t="s">
        <v>197</v>
      </c>
      <c r="AG1" s="31" t="s">
        <v>198</v>
      </c>
      <c r="AH1" s="31" t="s">
        <v>199</v>
      </c>
      <c r="AI1" s="1" t="s">
        <v>2</v>
      </c>
      <c r="AJ1" s="1" t="s">
        <v>3</v>
      </c>
      <c r="AK1" s="6" t="s">
        <v>201</v>
      </c>
      <c r="AL1" s="1" t="s">
        <v>4</v>
      </c>
    </row>
    <row r="2" spans="1:38" x14ac:dyDescent="0.25">
      <c r="A2" s="7">
        <v>1</v>
      </c>
      <c r="B2" s="7" t="s">
        <v>106</v>
      </c>
      <c r="C2" s="8">
        <v>10</v>
      </c>
      <c r="D2" s="8">
        <v>11</v>
      </c>
      <c r="E2" s="8"/>
      <c r="F2" s="8">
        <f>FLOOR(IF(E2&lt;(0.5*D2),E2,(0.5*D2)),1)</f>
        <v>0</v>
      </c>
      <c r="G2" s="8"/>
      <c r="H2" s="8"/>
      <c r="I2" s="9">
        <v>11</v>
      </c>
      <c r="J2" s="9">
        <v>11</v>
      </c>
      <c r="K2" s="9"/>
      <c r="L2" s="9"/>
      <c r="M2" s="10"/>
      <c r="N2" s="10"/>
      <c r="O2" s="10"/>
      <c r="P2" s="10"/>
      <c r="Q2" s="11">
        <v>14</v>
      </c>
      <c r="R2" s="11">
        <v>16</v>
      </c>
      <c r="S2" s="11"/>
      <c r="T2" s="11">
        <f>FLOOR(IF(S2&lt;(0.5*R2),S2,(0.5*R2)),1)</f>
        <v>0</v>
      </c>
      <c r="U2" s="11">
        <v>0</v>
      </c>
      <c r="V2" s="11">
        <v>1</v>
      </c>
      <c r="W2" s="24">
        <v>10</v>
      </c>
      <c r="X2" s="24">
        <v>12</v>
      </c>
      <c r="Y2" s="24">
        <v>2</v>
      </c>
      <c r="Z2" s="24">
        <v>2</v>
      </c>
      <c r="AA2" s="28"/>
      <c r="AB2" s="28"/>
      <c r="AC2" s="28"/>
      <c r="AD2" s="28"/>
      <c r="AE2" s="32"/>
      <c r="AF2" s="32"/>
      <c r="AG2" s="32"/>
      <c r="AH2" s="32"/>
      <c r="AI2" s="7">
        <f>SUM(C2,F2,G2,I2,K2,M2,O2,Q2,T2,U2,W2,Y2,AA2,AC2,AE2,AG2)</f>
        <v>47</v>
      </c>
      <c r="AJ2" s="7">
        <f>SUM(D2,H2,J2,L2,N2,P2,R2,V2,X2,Z2,AB2,AD2,AF2,AH2)</f>
        <v>53</v>
      </c>
      <c r="AK2" s="12">
        <f>(AI2/AJ2)</f>
        <v>0.8867924528301887</v>
      </c>
      <c r="AL2" s="7" t="s">
        <v>158</v>
      </c>
    </row>
    <row r="3" spans="1:38" x14ac:dyDescent="0.25">
      <c r="A3" s="7">
        <v>2</v>
      </c>
      <c r="B3" s="7" t="s">
        <v>107</v>
      </c>
      <c r="C3" s="8">
        <v>10</v>
      </c>
      <c r="D3" s="8">
        <v>11</v>
      </c>
      <c r="E3" s="8"/>
      <c r="F3" s="8">
        <f t="shared" ref="F3:F52" si="0">FLOOR(IF(E3&lt;(0.5*D3),E3,(0.5*D3)),1)</f>
        <v>0</v>
      </c>
      <c r="G3" s="8"/>
      <c r="H3" s="8"/>
      <c r="I3" s="9">
        <v>11</v>
      </c>
      <c r="J3" s="9">
        <v>11</v>
      </c>
      <c r="K3" s="9"/>
      <c r="L3" s="9"/>
      <c r="M3" s="10"/>
      <c r="N3" s="10"/>
      <c r="O3" s="10"/>
      <c r="P3" s="10"/>
      <c r="Q3" s="11">
        <v>14</v>
      </c>
      <c r="R3" s="11">
        <v>16</v>
      </c>
      <c r="S3" s="11"/>
      <c r="T3" s="11">
        <f t="shared" ref="T3:T52" si="1">FLOOR(IF(S3&lt;(0.5*R3),S3,(0.5*R3)),1)</f>
        <v>0</v>
      </c>
      <c r="U3" s="11">
        <v>0</v>
      </c>
      <c r="V3" s="11">
        <v>1</v>
      </c>
      <c r="W3" s="24">
        <v>12</v>
      </c>
      <c r="X3" s="24">
        <v>12</v>
      </c>
      <c r="Y3" s="24">
        <v>2</v>
      </c>
      <c r="Z3" s="24">
        <v>2</v>
      </c>
      <c r="AA3" s="28"/>
      <c r="AB3" s="28"/>
      <c r="AC3" s="28"/>
      <c r="AD3" s="28"/>
      <c r="AE3" s="32"/>
      <c r="AF3" s="32"/>
      <c r="AG3" s="32"/>
      <c r="AH3" s="32"/>
      <c r="AI3" s="7">
        <f t="shared" ref="AI3:AI52" si="2">SUM(C3,F3,G3,I3,K3,M3,O3,Q3,T3,U3,W3,Y3,AA3,AC3,AE3,AG3)</f>
        <v>49</v>
      </c>
      <c r="AJ3" s="7">
        <f t="shared" ref="AJ3:AJ52" si="3">SUM(D3,H3,J3,L3,N3,P3,R3,V3,X3,Z3,AB3,AD3,AF3,AH3)</f>
        <v>53</v>
      </c>
      <c r="AK3" s="12">
        <f t="shared" ref="AK3:AK52" si="4">(AI3/AJ3)</f>
        <v>0.92452830188679247</v>
      </c>
      <c r="AL3" s="7" t="s">
        <v>158</v>
      </c>
    </row>
    <row r="4" spans="1:38" x14ac:dyDescent="0.25">
      <c r="A4" s="7">
        <v>3</v>
      </c>
      <c r="B4" s="7" t="s">
        <v>108</v>
      </c>
      <c r="C4" s="8">
        <v>4</v>
      </c>
      <c r="D4" s="8">
        <v>11</v>
      </c>
      <c r="E4" s="8"/>
      <c r="F4" s="8">
        <f t="shared" si="0"/>
        <v>0</v>
      </c>
      <c r="G4" s="8">
        <v>1</v>
      </c>
      <c r="H4" s="8">
        <v>2</v>
      </c>
      <c r="I4" s="9">
        <v>11</v>
      </c>
      <c r="J4" s="9">
        <v>11</v>
      </c>
      <c r="K4" s="9"/>
      <c r="L4" s="9"/>
      <c r="M4" s="10"/>
      <c r="N4" s="10"/>
      <c r="O4" s="10"/>
      <c r="P4" s="10"/>
      <c r="Q4" s="11">
        <v>14</v>
      </c>
      <c r="R4" s="11">
        <v>16</v>
      </c>
      <c r="S4" s="11"/>
      <c r="T4" s="11">
        <f t="shared" si="1"/>
        <v>0</v>
      </c>
      <c r="U4" s="11">
        <v>2</v>
      </c>
      <c r="V4" s="11">
        <v>3</v>
      </c>
      <c r="W4" s="24"/>
      <c r="X4" s="24"/>
      <c r="Y4" s="24"/>
      <c r="Z4" s="24"/>
      <c r="AA4" s="28"/>
      <c r="AB4" s="28"/>
      <c r="AC4" s="28"/>
      <c r="AD4" s="28"/>
      <c r="AE4" s="32">
        <v>1</v>
      </c>
      <c r="AF4" s="32">
        <v>5</v>
      </c>
      <c r="AG4" s="32"/>
      <c r="AH4" s="32"/>
      <c r="AI4" s="7">
        <f t="shared" si="2"/>
        <v>33</v>
      </c>
      <c r="AJ4" s="7">
        <f t="shared" si="3"/>
        <v>48</v>
      </c>
      <c r="AK4" s="12">
        <f t="shared" si="4"/>
        <v>0.6875</v>
      </c>
      <c r="AL4" s="7" t="s">
        <v>156</v>
      </c>
    </row>
    <row r="5" spans="1:38" x14ac:dyDescent="0.25">
      <c r="A5" s="7">
        <v>4</v>
      </c>
      <c r="B5" s="7" t="s">
        <v>109</v>
      </c>
      <c r="C5" s="8">
        <v>6</v>
      </c>
      <c r="D5" s="8">
        <v>11</v>
      </c>
      <c r="E5" s="8"/>
      <c r="F5" s="8">
        <f t="shared" si="0"/>
        <v>0</v>
      </c>
      <c r="G5" s="8"/>
      <c r="H5" s="8"/>
      <c r="I5" s="9">
        <v>11</v>
      </c>
      <c r="J5" s="9">
        <v>11</v>
      </c>
      <c r="K5" s="9"/>
      <c r="L5" s="9"/>
      <c r="M5" s="10"/>
      <c r="N5" s="10"/>
      <c r="O5" s="10"/>
      <c r="P5" s="10"/>
      <c r="Q5" s="11">
        <v>16</v>
      </c>
      <c r="R5" s="11">
        <v>16</v>
      </c>
      <c r="S5" s="11"/>
      <c r="T5" s="11">
        <f t="shared" si="1"/>
        <v>0</v>
      </c>
      <c r="U5" s="11">
        <v>0</v>
      </c>
      <c r="V5" s="11">
        <v>1</v>
      </c>
      <c r="W5" s="24">
        <v>8</v>
      </c>
      <c r="X5" s="24">
        <v>12</v>
      </c>
      <c r="Y5" s="24">
        <v>0</v>
      </c>
      <c r="Z5" s="24">
        <v>2</v>
      </c>
      <c r="AA5" s="28"/>
      <c r="AB5" s="28"/>
      <c r="AC5" s="28"/>
      <c r="AD5" s="28"/>
      <c r="AE5" s="32"/>
      <c r="AF5" s="32"/>
      <c r="AG5" s="32"/>
      <c r="AH5" s="32"/>
      <c r="AI5" s="7">
        <f t="shared" si="2"/>
        <v>41</v>
      </c>
      <c r="AJ5" s="7">
        <f t="shared" si="3"/>
        <v>53</v>
      </c>
      <c r="AK5" s="12">
        <f t="shared" si="4"/>
        <v>0.77358490566037741</v>
      </c>
      <c r="AL5" s="7" t="s">
        <v>158</v>
      </c>
    </row>
    <row r="6" spans="1:38" x14ac:dyDescent="0.25">
      <c r="A6" s="7">
        <v>5</v>
      </c>
      <c r="B6" s="7" t="s">
        <v>110</v>
      </c>
      <c r="C6" s="8">
        <v>9</v>
      </c>
      <c r="D6" s="8">
        <v>11</v>
      </c>
      <c r="E6" s="8"/>
      <c r="F6" s="8">
        <f t="shared" si="0"/>
        <v>0</v>
      </c>
      <c r="G6" s="8">
        <v>2</v>
      </c>
      <c r="H6" s="8">
        <v>2</v>
      </c>
      <c r="I6" s="9">
        <v>11</v>
      </c>
      <c r="J6" s="9">
        <v>11</v>
      </c>
      <c r="K6" s="9"/>
      <c r="L6" s="9"/>
      <c r="M6" s="10"/>
      <c r="N6" s="10"/>
      <c r="O6" s="10"/>
      <c r="P6" s="10"/>
      <c r="Q6" s="11">
        <v>15</v>
      </c>
      <c r="R6" s="11">
        <v>16</v>
      </c>
      <c r="S6" s="11"/>
      <c r="T6" s="11">
        <f t="shared" si="1"/>
        <v>0</v>
      </c>
      <c r="U6" s="11">
        <v>2</v>
      </c>
      <c r="V6" s="11">
        <v>3</v>
      </c>
      <c r="W6" s="24">
        <v>6</v>
      </c>
      <c r="X6" s="24">
        <v>12</v>
      </c>
      <c r="Y6" s="24"/>
      <c r="Z6" s="24"/>
      <c r="AA6" s="28"/>
      <c r="AB6" s="28"/>
      <c r="AC6" s="28"/>
      <c r="AD6" s="28"/>
      <c r="AE6" s="32">
        <v>3</v>
      </c>
      <c r="AF6" s="32">
        <v>5</v>
      </c>
      <c r="AG6" s="32"/>
      <c r="AH6" s="32"/>
      <c r="AI6" s="7">
        <f t="shared" si="2"/>
        <v>48</v>
      </c>
      <c r="AJ6" s="7">
        <f t="shared" si="3"/>
        <v>60</v>
      </c>
      <c r="AK6" s="12">
        <f t="shared" si="4"/>
        <v>0.8</v>
      </c>
      <c r="AL6" s="7" t="s">
        <v>156</v>
      </c>
    </row>
    <row r="7" spans="1:38" x14ac:dyDescent="0.25">
      <c r="A7" s="7">
        <v>6</v>
      </c>
      <c r="B7" s="7" t="s">
        <v>111</v>
      </c>
      <c r="C7" s="8">
        <v>6</v>
      </c>
      <c r="D7" s="8">
        <v>11</v>
      </c>
      <c r="E7" s="8"/>
      <c r="F7" s="8">
        <f t="shared" si="0"/>
        <v>0</v>
      </c>
      <c r="G7" s="8"/>
      <c r="H7" s="8"/>
      <c r="I7" s="9">
        <v>11</v>
      </c>
      <c r="J7" s="9">
        <v>11</v>
      </c>
      <c r="K7" s="9"/>
      <c r="L7" s="9"/>
      <c r="M7" s="10"/>
      <c r="N7" s="10"/>
      <c r="O7" s="10"/>
      <c r="P7" s="10"/>
      <c r="Q7" s="11">
        <v>15</v>
      </c>
      <c r="R7" s="11">
        <v>16</v>
      </c>
      <c r="S7" s="11"/>
      <c r="T7" s="11">
        <f t="shared" si="1"/>
        <v>0</v>
      </c>
      <c r="U7" s="11">
        <v>0</v>
      </c>
      <c r="V7" s="11">
        <v>1</v>
      </c>
      <c r="W7" s="24">
        <v>7</v>
      </c>
      <c r="X7" s="24">
        <v>12</v>
      </c>
      <c r="Y7" s="24">
        <v>1</v>
      </c>
      <c r="Z7" s="24">
        <v>2</v>
      </c>
      <c r="AA7" s="28"/>
      <c r="AB7" s="28"/>
      <c r="AC7" s="28"/>
      <c r="AD7" s="28"/>
      <c r="AE7" s="32"/>
      <c r="AF7" s="32"/>
      <c r="AG7" s="32"/>
      <c r="AH7" s="32"/>
      <c r="AI7" s="7">
        <f t="shared" si="2"/>
        <v>40</v>
      </c>
      <c r="AJ7" s="7">
        <f t="shared" si="3"/>
        <v>53</v>
      </c>
      <c r="AK7" s="12">
        <f t="shared" si="4"/>
        <v>0.75471698113207553</v>
      </c>
      <c r="AL7" s="7" t="s">
        <v>158</v>
      </c>
    </row>
    <row r="8" spans="1:38" x14ac:dyDescent="0.25">
      <c r="A8" s="7">
        <v>7</v>
      </c>
      <c r="B8" s="7" t="s">
        <v>112</v>
      </c>
      <c r="C8" s="8">
        <v>6</v>
      </c>
      <c r="D8" s="8">
        <v>11</v>
      </c>
      <c r="E8" s="8"/>
      <c r="F8" s="8">
        <f t="shared" si="0"/>
        <v>0</v>
      </c>
      <c r="G8" s="8"/>
      <c r="H8" s="8"/>
      <c r="I8" s="9">
        <v>11</v>
      </c>
      <c r="J8" s="9">
        <v>11</v>
      </c>
      <c r="K8" s="9"/>
      <c r="L8" s="9"/>
      <c r="M8" s="10"/>
      <c r="N8" s="10"/>
      <c r="O8" s="10"/>
      <c r="P8" s="10"/>
      <c r="Q8" s="11">
        <v>15</v>
      </c>
      <c r="R8" s="11">
        <v>16</v>
      </c>
      <c r="S8" s="11"/>
      <c r="T8" s="11">
        <f t="shared" si="1"/>
        <v>0</v>
      </c>
      <c r="U8" s="11">
        <v>0</v>
      </c>
      <c r="V8" s="11">
        <v>1</v>
      </c>
      <c r="W8" s="24"/>
      <c r="X8" s="24"/>
      <c r="Y8" s="24">
        <v>1</v>
      </c>
      <c r="Z8" s="24">
        <v>2</v>
      </c>
      <c r="AA8" s="28"/>
      <c r="AB8" s="28"/>
      <c r="AC8" s="28"/>
      <c r="AD8" s="28"/>
      <c r="AE8" s="32"/>
      <c r="AF8" s="32"/>
      <c r="AG8" s="32"/>
      <c r="AH8" s="32"/>
      <c r="AI8" s="7">
        <f t="shared" si="2"/>
        <v>33</v>
      </c>
      <c r="AJ8" s="7">
        <f t="shared" si="3"/>
        <v>41</v>
      </c>
      <c r="AK8" s="12">
        <f t="shared" si="4"/>
        <v>0.80487804878048785</v>
      </c>
      <c r="AL8" s="7" t="s">
        <v>158</v>
      </c>
    </row>
    <row r="9" spans="1:38" x14ac:dyDescent="0.25">
      <c r="A9" s="7">
        <v>8</v>
      </c>
      <c r="B9" s="7" t="s">
        <v>113</v>
      </c>
      <c r="C9" s="8">
        <v>10</v>
      </c>
      <c r="D9" s="8">
        <v>11</v>
      </c>
      <c r="E9" s="8"/>
      <c r="F9" s="8">
        <f t="shared" si="0"/>
        <v>0</v>
      </c>
      <c r="G9" s="8"/>
      <c r="H9" s="8"/>
      <c r="I9" s="9">
        <v>11</v>
      </c>
      <c r="J9" s="9">
        <v>11</v>
      </c>
      <c r="K9" s="9"/>
      <c r="L9" s="9"/>
      <c r="M9" s="10"/>
      <c r="N9" s="10"/>
      <c r="O9" s="10"/>
      <c r="P9" s="10"/>
      <c r="Q9" s="11">
        <v>15</v>
      </c>
      <c r="R9" s="11">
        <v>16</v>
      </c>
      <c r="S9" s="11"/>
      <c r="T9" s="11">
        <f t="shared" si="1"/>
        <v>0</v>
      </c>
      <c r="U9" s="11">
        <v>0</v>
      </c>
      <c r="V9" s="11">
        <v>1</v>
      </c>
      <c r="W9" s="24">
        <v>10</v>
      </c>
      <c r="X9" s="24">
        <v>12</v>
      </c>
      <c r="Y9" s="24">
        <v>2</v>
      </c>
      <c r="Z9" s="24">
        <v>2</v>
      </c>
      <c r="AA9" s="28"/>
      <c r="AB9" s="28"/>
      <c r="AC9" s="28"/>
      <c r="AD9" s="28"/>
      <c r="AE9" s="32"/>
      <c r="AF9" s="32"/>
      <c r="AG9" s="32"/>
      <c r="AH9" s="32"/>
      <c r="AI9" s="7">
        <f t="shared" si="2"/>
        <v>48</v>
      </c>
      <c r="AJ9" s="7">
        <f t="shared" si="3"/>
        <v>53</v>
      </c>
      <c r="AK9" s="12">
        <f t="shared" si="4"/>
        <v>0.90566037735849059</v>
      </c>
      <c r="AL9" s="7" t="s">
        <v>158</v>
      </c>
    </row>
    <row r="10" spans="1:38" x14ac:dyDescent="0.25">
      <c r="A10" s="7">
        <v>9</v>
      </c>
      <c r="B10" s="7" t="s">
        <v>114</v>
      </c>
      <c r="C10" s="8">
        <v>7</v>
      </c>
      <c r="D10" s="8">
        <v>11</v>
      </c>
      <c r="E10" s="8"/>
      <c r="F10" s="8">
        <f t="shared" si="0"/>
        <v>0</v>
      </c>
      <c r="G10" s="8"/>
      <c r="H10" s="8"/>
      <c r="I10" s="9">
        <v>11</v>
      </c>
      <c r="J10" s="9">
        <v>11</v>
      </c>
      <c r="K10" s="9"/>
      <c r="L10" s="9"/>
      <c r="M10" s="10"/>
      <c r="N10" s="10"/>
      <c r="O10" s="10"/>
      <c r="P10" s="10"/>
      <c r="Q10" s="11">
        <v>14</v>
      </c>
      <c r="R10" s="11">
        <v>16</v>
      </c>
      <c r="S10" s="11"/>
      <c r="T10" s="11">
        <f t="shared" si="1"/>
        <v>0</v>
      </c>
      <c r="U10" s="11">
        <v>0</v>
      </c>
      <c r="V10" s="11">
        <v>1</v>
      </c>
      <c r="W10" s="24">
        <v>10</v>
      </c>
      <c r="X10" s="24">
        <v>12</v>
      </c>
      <c r="Y10" s="24">
        <v>2</v>
      </c>
      <c r="Z10" s="24">
        <v>2</v>
      </c>
      <c r="AA10" s="28"/>
      <c r="AB10" s="28"/>
      <c r="AC10" s="28"/>
      <c r="AD10" s="28"/>
      <c r="AE10" s="32"/>
      <c r="AF10" s="32"/>
      <c r="AG10" s="32"/>
      <c r="AH10" s="32"/>
      <c r="AI10" s="7">
        <f t="shared" si="2"/>
        <v>44</v>
      </c>
      <c r="AJ10" s="7">
        <f t="shared" si="3"/>
        <v>53</v>
      </c>
      <c r="AK10" s="12">
        <f t="shared" si="4"/>
        <v>0.83018867924528306</v>
      </c>
      <c r="AL10" s="7" t="s">
        <v>158</v>
      </c>
    </row>
    <row r="11" spans="1:38" x14ac:dyDescent="0.25">
      <c r="A11" s="7">
        <v>10</v>
      </c>
      <c r="B11" s="7" t="s">
        <v>115</v>
      </c>
      <c r="C11" s="8">
        <v>6</v>
      </c>
      <c r="D11" s="8">
        <v>11</v>
      </c>
      <c r="E11" s="8"/>
      <c r="F11" s="8">
        <f t="shared" si="0"/>
        <v>0</v>
      </c>
      <c r="G11" s="8"/>
      <c r="H11" s="8"/>
      <c r="I11" s="9">
        <v>11</v>
      </c>
      <c r="J11" s="9">
        <v>11</v>
      </c>
      <c r="K11" s="9"/>
      <c r="L11" s="9"/>
      <c r="M11" s="10"/>
      <c r="N11" s="10"/>
      <c r="O11" s="10"/>
      <c r="P11" s="10"/>
      <c r="Q11" s="11">
        <v>15</v>
      </c>
      <c r="R11" s="11">
        <v>16</v>
      </c>
      <c r="S11" s="11"/>
      <c r="T11" s="11">
        <f t="shared" si="1"/>
        <v>0</v>
      </c>
      <c r="U11" s="11">
        <v>0</v>
      </c>
      <c r="V11" s="11">
        <v>1</v>
      </c>
      <c r="W11" s="24">
        <v>12</v>
      </c>
      <c r="X11" s="24">
        <v>12</v>
      </c>
      <c r="Y11" s="24">
        <v>2</v>
      </c>
      <c r="Z11" s="24">
        <v>2</v>
      </c>
      <c r="AA11" s="28"/>
      <c r="AB11" s="28"/>
      <c r="AC11" s="28"/>
      <c r="AD11" s="28"/>
      <c r="AE11" s="32"/>
      <c r="AF11" s="32"/>
      <c r="AG11" s="32"/>
      <c r="AH11" s="32"/>
      <c r="AI11" s="7">
        <f t="shared" si="2"/>
        <v>46</v>
      </c>
      <c r="AJ11" s="7">
        <f t="shared" si="3"/>
        <v>53</v>
      </c>
      <c r="AK11" s="12">
        <f t="shared" si="4"/>
        <v>0.86792452830188682</v>
      </c>
      <c r="AL11" s="7" t="s">
        <v>158</v>
      </c>
    </row>
    <row r="12" spans="1:38" x14ac:dyDescent="0.25">
      <c r="A12" s="7">
        <v>11</v>
      </c>
      <c r="B12" s="7" t="s">
        <v>116</v>
      </c>
      <c r="C12" s="8">
        <v>3</v>
      </c>
      <c r="D12" s="8">
        <v>11</v>
      </c>
      <c r="E12" s="8"/>
      <c r="F12" s="8">
        <f t="shared" si="0"/>
        <v>0</v>
      </c>
      <c r="G12" s="8"/>
      <c r="H12" s="8"/>
      <c r="I12" s="9">
        <v>11</v>
      </c>
      <c r="J12" s="9">
        <v>11</v>
      </c>
      <c r="K12" s="9"/>
      <c r="L12" s="9"/>
      <c r="M12" s="10"/>
      <c r="N12" s="10"/>
      <c r="O12" s="10"/>
      <c r="P12" s="10"/>
      <c r="Q12" s="11">
        <v>14</v>
      </c>
      <c r="R12" s="11">
        <v>16</v>
      </c>
      <c r="S12" s="11"/>
      <c r="T12" s="11">
        <f t="shared" si="1"/>
        <v>0</v>
      </c>
      <c r="U12" s="11">
        <v>0</v>
      </c>
      <c r="V12" s="11">
        <v>1</v>
      </c>
      <c r="W12" s="24">
        <v>2</v>
      </c>
      <c r="X12" s="24">
        <v>12</v>
      </c>
      <c r="Y12" s="24">
        <v>0</v>
      </c>
      <c r="Z12" s="24">
        <v>2</v>
      </c>
      <c r="AA12" s="28"/>
      <c r="AB12" s="28"/>
      <c r="AC12" s="28"/>
      <c r="AD12" s="28"/>
      <c r="AE12" s="32"/>
      <c r="AF12" s="32"/>
      <c r="AG12" s="32"/>
      <c r="AH12" s="32"/>
      <c r="AI12" s="7">
        <f t="shared" si="2"/>
        <v>30</v>
      </c>
      <c r="AJ12" s="7">
        <f t="shared" si="3"/>
        <v>53</v>
      </c>
      <c r="AK12" s="12">
        <f t="shared" si="4"/>
        <v>0.56603773584905659</v>
      </c>
      <c r="AL12" s="7" t="s">
        <v>158</v>
      </c>
    </row>
    <row r="13" spans="1:38" x14ac:dyDescent="0.25">
      <c r="A13" s="7">
        <v>12</v>
      </c>
      <c r="B13" s="7" t="s">
        <v>117</v>
      </c>
      <c r="C13" s="8">
        <v>9</v>
      </c>
      <c r="D13" s="8">
        <v>11</v>
      </c>
      <c r="E13" s="8"/>
      <c r="F13" s="8">
        <f t="shared" si="0"/>
        <v>0</v>
      </c>
      <c r="G13" s="8">
        <v>2</v>
      </c>
      <c r="H13" s="8">
        <v>2</v>
      </c>
      <c r="I13" s="9">
        <v>11</v>
      </c>
      <c r="J13" s="9">
        <v>11</v>
      </c>
      <c r="K13" s="9"/>
      <c r="L13" s="9"/>
      <c r="M13" s="10"/>
      <c r="N13" s="10"/>
      <c r="O13" s="10"/>
      <c r="P13" s="10"/>
      <c r="Q13" s="11">
        <v>14</v>
      </c>
      <c r="R13" s="11">
        <v>16</v>
      </c>
      <c r="S13" s="11"/>
      <c r="T13" s="11">
        <f t="shared" si="1"/>
        <v>0</v>
      </c>
      <c r="U13" s="11">
        <v>2</v>
      </c>
      <c r="V13" s="11">
        <v>3</v>
      </c>
      <c r="W13" s="24"/>
      <c r="X13" s="24"/>
      <c r="Y13" s="24"/>
      <c r="Z13" s="24"/>
      <c r="AA13" s="28">
        <v>16</v>
      </c>
      <c r="AB13" s="28">
        <v>16</v>
      </c>
      <c r="AC13" s="28">
        <v>2</v>
      </c>
      <c r="AD13" s="28">
        <v>3</v>
      </c>
      <c r="AE13" s="32"/>
      <c r="AF13" s="32"/>
      <c r="AG13" s="32"/>
      <c r="AH13" s="32"/>
      <c r="AI13" s="7">
        <f t="shared" si="2"/>
        <v>56</v>
      </c>
      <c r="AJ13" s="7">
        <f t="shared" si="3"/>
        <v>62</v>
      </c>
      <c r="AK13" s="12">
        <f t="shared" si="4"/>
        <v>0.90322580645161288</v>
      </c>
      <c r="AL13" s="7" t="s">
        <v>167</v>
      </c>
    </row>
    <row r="14" spans="1:38" x14ac:dyDescent="0.25">
      <c r="A14" s="7">
        <v>13</v>
      </c>
      <c r="B14" s="7" t="s">
        <v>118</v>
      </c>
      <c r="C14" s="8">
        <v>9</v>
      </c>
      <c r="D14" s="8">
        <v>11</v>
      </c>
      <c r="E14" s="8">
        <v>1</v>
      </c>
      <c r="F14" s="8">
        <f t="shared" si="0"/>
        <v>1</v>
      </c>
      <c r="G14" s="8">
        <v>2</v>
      </c>
      <c r="H14" s="8">
        <v>2</v>
      </c>
      <c r="I14" s="9">
        <v>11</v>
      </c>
      <c r="J14" s="9">
        <v>11</v>
      </c>
      <c r="K14" s="9"/>
      <c r="L14" s="9"/>
      <c r="M14" s="10"/>
      <c r="N14" s="10"/>
      <c r="O14" s="10"/>
      <c r="P14" s="10"/>
      <c r="Q14" s="11">
        <v>14</v>
      </c>
      <c r="R14" s="11">
        <v>16</v>
      </c>
      <c r="S14" s="11">
        <v>2</v>
      </c>
      <c r="T14" s="11">
        <f t="shared" si="1"/>
        <v>2</v>
      </c>
      <c r="U14" s="11">
        <v>2</v>
      </c>
      <c r="V14" s="11">
        <v>3</v>
      </c>
      <c r="W14" s="24"/>
      <c r="X14" s="24"/>
      <c r="Y14" s="24"/>
      <c r="Z14" s="24"/>
      <c r="AA14" s="28">
        <v>16</v>
      </c>
      <c r="AB14" s="28">
        <v>16</v>
      </c>
      <c r="AC14" s="28">
        <v>3</v>
      </c>
      <c r="AD14" s="28">
        <v>3</v>
      </c>
      <c r="AE14" s="32"/>
      <c r="AF14" s="32"/>
      <c r="AG14" s="32"/>
      <c r="AH14" s="32"/>
      <c r="AI14" s="7">
        <f t="shared" si="2"/>
        <v>60</v>
      </c>
      <c r="AJ14" s="7">
        <f t="shared" si="3"/>
        <v>62</v>
      </c>
      <c r="AK14" s="12">
        <f t="shared" si="4"/>
        <v>0.967741935483871</v>
      </c>
      <c r="AL14" s="7" t="s">
        <v>167</v>
      </c>
    </row>
    <row r="15" spans="1:38" x14ac:dyDescent="0.25">
      <c r="A15" s="7">
        <v>14</v>
      </c>
      <c r="B15" s="7" t="s">
        <v>119</v>
      </c>
      <c r="C15" s="8">
        <v>7</v>
      </c>
      <c r="D15" s="8">
        <v>11</v>
      </c>
      <c r="E15" s="8">
        <v>1</v>
      </c>
      <c r="F15" s="8">
        <f t="shared" si="0"/>
        <v>1</v>
      </c>
      <c r="G15" s="8"/>
      <c r="H15" s="8"/>
      <c r="I15" s="9">
        <v>11</v>
      </c>
      <c r="J15" s="9">
        <v>11</v>
      </c>
      <c r="K15" s="9"/>
      <c r="L15" s="9"/>
      <c r="M15" s="10"/>
      <c r="N15" s="10"/>
      <c r="O15" s="10"/>
      <c r="P15" s="10"/>
      <c r="Q15" s="11">
        <v>14</v>
      </c>
      <c r="R15" s="11">
        <v>16</v>
      </c>
      <c r="S15" s="11">
        <v>2</v>
      </c>
      <c r="T15" s="11">
        <f t="shared" si="1"/>
        <v>2</v>
      </c>
      <c r="U15" s="11">
        <v>0</v>
      </c>
      <c r="V15" s="11">
        <v>1</v>
      </c>
      <c r="W15" s="24">
        <v>12</v>
      </c>
      <c r="X15" s="24">
        <v>12</v>
      </c>
      <c r="Y15" s="24">
        <v>2</v>
      </c>
      <c r="Z15" s="24">
        <v>2</v>
      </c>
      <c r="AA15" s="28"/>
      <c r="AB15" s="28"/>
      <c r="AC15" s="28"/>
      <c r="AD15" s="28"/>
      <c r="AE15" s="32"/>
      <c r="AF15" s="32"/>
      <c r="AG15" s="32"/>
      <c r="AH15" s="32"/>
      <c r="AI15" s="7">
        <f t="shared" si="2"/>
        <v>49</v>
      </c>
      <c r="AJ15" s="7">
        <f t="shared" si="3"/>
        <v>53</v>
      </c>
      <c r="AK15" s="12">
        <f t="shared" si="4"/>
        <v>0.92452830188679247</v>
      </c>
      <c r="AL15" s="7" t="s">
        <v>158</v>
      </c>
    </row>
    <row r="16" spans="1:38" x14ac:dyDescent="0.25">
      <c r="A16" s="7">
        <v>15</v>
      </c>
      <c r="B16" s="7" t="s">
        <v>120</v>
      </c>
      <c r="C16" s="8">
        <v>10</v>
      </c>
      <c r="D16" s="8">
        <v>11</v>
      </c>
      <c r="E16" s="8"/>
      <c r="F16" s="8">
        <f t="shared" si="0"/>
        <v>0</v>
      </c>
      <c r="G16" s="8">
        <v>2</v>
      </c>
      <c r="H16" s="8">
        <v>2</v>
      </c>
      <c r="I16" s="9">
        <v>11</v>
      </c>
      <c r="J16" s="9">
        <v>11</v>
      </c>
      <c r="K16" s="9"/>
      <c r="L16" s="9"/>
      <c r="M16" s="10"/>
      <c r="N16" s="10"/>
      <c r="O16" s="10"/>
      <c r="P16" s="10"/>
      <c r="Q16" s="11">
        <v>16</v>
      </c>
      <c r="R16" s="11">
        <v>16</v>
      </c>
      <c r="S16" s="11"/>
      <c r="T16" s="11">
        <f t="shared" si="1"/>
        <v>0</v>
      </c>
      <c r="U16" s="11">
        <v>3</v>
      </c>
      <c r="V16" s="11">
        <v>3</v>
      </c>
      <c r="W16" s="24"/>
      <c r="X16" s="24"/>
      <c r="Y16" s="24"/>
      <c r="Z16" s="24"/>
      <c r="AA16" s="28"/>
      <c r="AB16" s="28"/>
      <c r="AC16" s="28"/>
      <c r="AD16" s="28"/>
      <c r="AE16" s="32">
        <v>3</v>
      </c>
      <c r="AF16" s="32">
        <v>5</v>
      </c>
      <c r="AG16" s="32"/>
      <c r="AH16" s="32"/>
      <c r="AI16" s="7">
        <f t="shared" si="2"/>
        <v>45</v>
      </c>
      <c r="AJ16" s="7">
        <f t="shared" si="3"/>
        <v>48</v>
      </c>
      <c r="AK16" s="12">
        <f t="shared" si="4"/>
        <v>0.9375</v>
      </c>
      <c r="AL16" s="7" t="s">
        <v>156</v>
      </c>
    </row>
    <row r="17" spans="1:38" x14ac:dyDescent="0.25">
      <c r="A17" s="7">
        <v>16</v>
      </c>
      <c r="B17" s="7" t="s">
        <v>121</v>
      </c>
      <c r="C17" s="8">
        <v>8</v>
      </c>
      <c r="D17" s="8">
        <v>11</v>
      </c>
      <c r="E17" s="8"/>
      <c r="F17" s="8">
        <f t="shared" si="0"/>
        <v>0</v>
      </c>
      <c r="G17" s="8">
        <v>0</v>
      </c>
      <c r="H17" s="8">
        <v>2</v>
      </c>
      <c r="I17" s="9">
        <v>11</v>
      </c>
      <c r="J17" s="9">
        <v>11</v>
      </c>
      <c r="K17" s="9"/>
      <c r="L17" s="9"/>
      <c r="M17" s="10"/>
      <c r="N17" s="10"/>
      <c r="O17" s="10"/>
      <c r="P17" s="10"/>
      <c r="Q17" s="11">
        <v>14</v>
      </c>
      <c r="R17" s="11">
        <v>16</v>
      </c>
      <c r="S17" s="11"/>
      <c r="T17" s="11">
        <f t="shared" si="1"/>
        <v>0</v>
      </c>
      <c r="U17" s="11">
        <v>3</v>
      </c>
      <c r="V17" s="11">
        <v>3</v>
      </c>
      <c r="W17" s="24"/>
      <c r="X17" s="24"/>
      <c r="Y17" s="24"/>
      <c r="Z17" s="24"/>
      <c r="AA17" s="28"/>
      <c r="AB17" s="28"/>
      <c r="AC17" s="28"/>
      <c r="AD17" s="28"/>
      <c r="AE17" s="32">
        <v>1</v>
      </c>
      <c r="AF17" s="32">
        <v>5</v>
      </c>
      <c r="AG17" s="32"/>
      <c r="AH17" s="32"/>
      <c r="AI17" s="7">
        <f t="shared" si="2"/>
        <v>37</v>
      </c>
      <c r="AJ17" s="7">
        <f t="shared" si="3"/>
        <v>48</v>
      </c>
      <c r="AK17" s="12">
        <f t="shared" si="4"/>
        <v>0.77083333333333337</v>
      </c>
      <c r="AL17" s="7" t="s">
        <v>156</v>
      </c>
    </row>
    <row r="18" spans="1:38" x14ac:dyDescent="0.25">
      <c r="A18" s="7">
        <v>17</v>
      </c>
      <c r="B18" s="7" t="s">
        <v>122</v>
      </c>
      <c r="C18" s="8">
        <v>6</v>
      </c>
      <c r="D18" s="8">
        <v>11</v>
      </c>
      <c r="E18" s="8"/>
      <c r="F18" s="8">
        <f t="shared" si="0"/>
        <v>0</v>
      </c>
      <c r="G18" s="8">
        <v>1</v>
      </c>
      <c r="H18" s="8">
        <v>2</v>
      </c>
      <c r="I18" s="9">
        <v>11</v>
      </c>
      <c r="J18" s="9">
        <v>11</v>
      </c>
      <c r="K18" s="9"/>
      <c r="L18" s="9"/>
      <c r="M18" s="10"/>
      <c r="N18" s="10"/>
      <c r="O18" s="10"/>
      <c r="P18" s="10"/>
      <c r="Q18" s="11">
        <v>15</v>
      </c>
      <c r="R18" s="11">
        <v>16</v>
      </c>
      <c r="S18" s="11"/>
      <c r="T18" s="11">
        <f t="shared" si="1"/>
        <v>0</v>
      </c>
      <c r="U18" s="11">
        <v>2</v>
      </c>
      <c r="V18" s="11">
        <v>3</v>
      </c>
      <c r="W18" s="24"/>
      <c r="X18" s="24"/>
      <c r="Y18" s="24"/>
      <c r="Z18" s="24"/>
      <c r="AA18" s="28"/>
      <c r="AB18" s="28"/>
      <c r="AC18" s="28"/>
      <c r="AD18" s="28"/>
      <c r="AE18" s="32">
        <v>0</v>
      </c>
      <c r="AF18" s="32">
        <v>5</v>
      </c>
      <c r="AG18" s="32"/>
      <c r="AH18" s="32"/>
      <c r="AI18" s="7">
        <f t="shared" si="2"/>
        <v>35</v>
      </c>
      <c r="AJ18" s="7">
        <f t="shared" si="3"/>
        <v>48</v>
      </c>
      <c r="AK18" s="12">
        <f t="shared" si="4"/>
        <v>0.72916666666666663</v>
      </c>
      <c r="AL18" s="7" t="s">
        <v>156</v>
      </c>
    </row>
    <row r="19" spans="1:38" x14ac:dyDescent="0.25">
      <c r="A19" s="7">
        <v>18</v>
      </c>
      <c r="B19" s="7" t="s">
        <v>123</v>
      </c>
      <c r="C19" s="8">
        <v>10</v>
      </c>
      <c r="D19" s="8">
        <v>11</v>
      </c>
      <c r="E19" s="8"/>
      <c r="F19" s="8">
        <f t="shared" si="0"/>
        <v>0</v>
      </c>
      <c r="G19" s="8"/>
      <c r="H19" s="8"/>
      <c r="I19" s="9">
        <v>11</v>
      </c>
      <c r="J19" s="9">
        <v>11</v>
      </c>
      <c r="K19" s="9"/>
      <c r="L19" s="9"/>
      <c r="M19" s="10"/>
      <c r="N19" s="10"/>
      <c r="O19" s="10"/>
      <c r="P19" s="10"/>
      <c r="Q19" s="11">
        <v>16</v>
      </c>
      <c r="R19" s="11">
        <v>16</v>
      </c>
      <c r="S19" s="11"/>
      <c r="T19" s="11">
        <f t="shared" si="1"/>
        <v>0</v>
      </c>
      <c r="U19" s="11">
        <v>0</v>
      </c>
      <c r="V19" s="11">
        <v>1</v>
      </c>
      <c r="W19" s="24">
        <v>12</v>
      </c>
      <c r="X19" s="24">
        <v>12</v>
      </c>
      <c r="Y19" s="24">
        <v>2</v>
      </c>
      <c r="Z19" s="24">
        <v>2</v>
      </c>
      <c r="AA19" s="28"/>
      <c r="AB19" s="28"/>
      <c r="AC19" s="28"/>
      <c r="AD19" s="28"/>
      <c r="AE19" s="32"/>
      <c r="AF19" s="32"/>
      <c r="AG19" s="32"/>
      <c r="AH19" s="32"/>
      <c r="AI19" s="7">
        <f t="shared" si="2"/>
        <v>51</v>
      </c>
      <c r="AJ19" s="7">
        <f t="shared" si="3"/>
        <v>53</v>
      </c>
      <c r="AK19" s="12">
        <f t="shared" si="4"/>
        <v>0.96226415094339623</v>
      </c>
      <c r="AL19" s="7" t="s">
        <v>158</v>
      </c>
    </row>
    <row r="20" spans="1:38" x14ac:dyDescent="0.25">
      <c r="A20" s="7">
        <v>19</v>
      </c>
      <c r="B20" s="7" t="s">
        <v>124</v>
      </c>
      <c r="C20" s="8">
        <v>6</v>
      </c>
      <c r="D20" s="8">
        <v>11</v>
      </c>
      <c r="E20" s="8"/>
      <c r="F20" s="8">
        <f t="shared" si="0"/>
        <v>0</v>
      </c>
      <c r="G20" s="8">
        <v>2</v>
      </c>
      <c r="H20" s="8">
        <v>2</v>
      </c>
      <c r="I20" s="9">
        <v>11</v>
      </c>
      <c r="J20" s="9">
        <v>11</v>
      </c>
      <c r="K20" s="9"/>
      <c r="L20" s="9"/>
      <c r="M20" s="10"/>
      <c r="N20" s="10"/>
      <c r="O20" s="10"/>
      <c r="P20" s="10"/>
      <c r="Q20" s="11">
        <v>15</v>
      </c>
      <c r="R20" s="11">
        <v>16</v>
      </c>
      <c r="S20" s="11"/>
      <c r="T20" s="11">
        <f t="shared" si="1"/>
        <v>0</v>
      </c>
      <c r="U20" s="11">
        <v>3</v>
      </c>
      <c r="V20" s="11">
        <v>3</v>
      </c>
      <c r="W20" s="24"/>
      <c r="X20" s="24"/>
      <c r="Y20" s="24"/>
      <c r="Z20" s="24"/>
      <c r="AA20" s="28"/>
      <c r="AB20" s="28"/>
      <c r="AC20" s="28"/>
      <c r="AD20" s="28"/>
      <c r="AE20" s="32">
        <v>0</v>
      </c>
      <c r="AF20" s="32">
        <v>5</v>
      </c>
      <c r="AG20" s="32"/>
      <c r="AH20" s="32"/>
      <c r="AI20" s="7">
        <f t="shared" si="2"/>
        <v>37</v>
      </c>
      <c r="AJ20" s="7">
        <f t="shared" si="3"/>
        <v>48</v>
      </c>
      <c r="AK20" s="12">
        <f t="shared" si="4"/>
        <v>0.77083333333333337</v>
      </c>
      <c r="AL20" s="7" t="s">
        <v>156</v>
      </c>
    </row>
    <row r="21" spans="1:38" x14ac:dyDescent="0.25">
      <c r="A21" s="7">
        <v>20</v>
      </c>
      <c r="B21" s="7" t="s">
        <v>125</v>
      </c>
      <c r="C21" s="8">
        <v>11</v>
      </c>
      <c r="D21" s="8">
        <v>11</v>
      </c>
      <c r="E21" s="8"/>
      <c r="F21" s="8">
        <f t="shared" si="0"/>
        <v>0</v>
      </c>
      <c r="G21" s="8">
        <v>1</v>
      </c>
      <c r="H21" s="8">
        <v>2</v>
      </c>
      <c r="I21" s="9">
        <v>11</v>
      </c>
      <c r="J21" s="9">
        <v>11</v>
      </c>
      <c r="K21" s="9"/>
      <c r="L21" s="9"/>
      <c r="M21" s="10"/>
      <c r="N21" s="10"/>
      <c r="O21" s="10"/>
      <c r="P21" s="10"/>
      <c r="Q21" s="11">
        <v>16</v>
      </c>
      <c r="R21" s="11">
        <v>16</v>
      </c>
      <c r="S21" s="11"/>
      <c r="T21" s="11">
        <f t="shared" si="1"/>
        <v>0</v>
      </c>
      <c r="U21" s="11">
        <v>1</v>
      </c>
      <c r="V21" s="11">
        <v>2</v>
      </c>
      <c r="W21" s="24"/>
      <c r="X21" s="24"/>
      <c r="Y21" s="24"/>
      <c r="Z21" s="24"/>
      <c r="AA21" s="28"/>
      <c r="AB21" s="28"/>
      <c r="AC21" s="28"/>
      <c r="AD21" s="28"/>
      <c r="AE21" s="32">
        <v>3</v>
      </c>
      <c r="AF21" s="32">
        <v>5</v>
      </c>
      <c r="AG21" s="32">
        <v>1</v>
      </c>
      <c r="AH21" s="32">
        <v>1</v>
      </c>
      <c r="AI21" s="7">
        <f t="shared" si="2"/>
        <v>44</v>
      </c>
      <c r="AJ21" s="7">
        <f t="shared" si="3"/>
        <v>48</v>
      </c>
      <c r="AK21" s="12">
        <f t="shared" si="4"/>
        <v>0.91666666666666663</v>
      </c>
      <c r="AL21" s="7" t="s">
        <v>157</v>
      </c>
    </row>
    <row r="22" spans="1:38" x14ac:dyDescent="0.25">
      <c r="A22" s="7">
        <v>21</v>
      </c>
      <c r="B22" s="7" t="s">
        <v>126</v>
      </c>
      <c r="C22" s="8">
        <v>10</v>
      </c>
      <c r="D22" s="8">
        <v>11</v>
      </c>
      <c r="E22" s="8"/>
      <c r="F22" s="8">
        <f t="shared" si="0"/>
        <v>0</v>
      </c>
      <c r="G22" s="8">
        <v>2</v>
      </c>
      <c r="H22" s="8">
        <v>2</v>
      </c>
      <c r="I22" s="9">
        <v>11</v>
      </c>
      <c r="J22" s="9">
        <v>11</v>
      </c>
      <c r="K22" s="9"/>
      <c r="L22" s="9"/>
      <c r="M22" s="10"/>
      <c r="N22" s="10"/>
      <c r="O22" s="10"/>
      <c r="P22" s="10"/>
      <c r="Q22" s="11">
        <v>16</v>
      </c>
      <c r="R22" s="11">
        <v>16</v>
      </c>
      <c r="S22" s="11"/>
      <c r="T22" s="11">
        <f t="shared" si="1"/>
        <v>0</v>
      </c>
      <c r="U22" s="11">
        <v>3</v>
      </c>
      <c r="V22" s="11">
        <v>3</v>
      </c>
      <c r="W22" s="24"/>
      <c r="X22" s="24"/>
      <c r="Y22" s="24"/>
      <c r="Z22" s="24"/>
      <c r="AA22" s="28">
        <v>16</v>
      </c>
      <c r="AB22" s="28">
        <v>16</v>
      </c>
      <c r="AC22" s="28">
        <v>3</v>
      </c>
      <c r="AD22" s="28">
        <v>3</v>
      </c>
      <c r="AE22" s="32"/>
      <c r="AF22" s="32"/>
      <c r="AG22" s="32"/>
      <c r="AH22" s="32"/>
      <c r="AI22" s="7">
        <f t="shared" si="2"/>
        <v>61</v>
      </c>
      <c r="AJ22" s="7">
        <f t="shared" si="3"/>
        <v>62</v>
      </c>
      <c r="AK22" s="12">
        <f t="shared" si="4"/>
        <v>0.9838709677419355</v>
      </c>
      <c r="AL22" s="7" t="s">
        <v>167</v>
      </c>
    </row>
    <row r="23" spans="1:38" x14ac:dyDescent="0.25">
      <c r="A23" s="7">
        <v>22</v>
      </c>
      <c r="B23" s="7" t="s">
        <v>127</v>
      </c>
      <c r="C23" s="8">
        <v>9</v>
      </c>
      <c r="D23" s="8">
        <v>11</v>
      </c>
      <c r="E23" s="8"/>
      <c r="F23" s="8">
        <f t="shared" si="0"/>
        <v>0</v>
      </c>
      <c r="G23" s="8"/>
      <c r="H23" s="8"/>
      <c r="I23" s="9">
        <v>11</v>
      </c>
      <c r="J23" s="9">
        <v>11</v>
      </c>
      <c r="K23" s="9"/>
      <c r="L23" s="9"/>
      <c r="M23" s="10"/>
      <c r="N23" s="10"/>
      <c r="O23" s="10"/>
      <c r="P23" s="10"/>
      <c r="Q23" s="11">
        <v>14</v>
      </c>
      <c r="R23" s="11">
        <v>16</v>
      </c>
      <c r="S23" s="11"/>
      <c r="T23" s="11">
        <f t="shared" si="1"/>
        <v>0</v>
      </c>
      <c r="U23" s="11">
        <v>0</v>
      </c>
      <c r="V23" s="11">
        <v>1</v>
      </c>
      <c r="W23" s="24">
        <v>8</v>
      </c>
      <c r="X23" s="24">
        <v>12</v>
      </c>
      <c r="Y23" s="24"/>
      <c r="Z23" s="24"/>
      <c r="AA23" s="28"/>
      <c r="AB23" s="28"/>
      <c r="AC23" s="28"/>
      <c r="AD23" s="28"/>
      <c r="AE23" s="32">
        <v>0</v>
      </c>
      <c r="AF23" s="32">
        <v>5</v>
      </c>
      <c r="AG23" s="32"/>
      <c r="AH23" s="32"/>
      <c r="AI23" s="7">
        <f t="shared" si="2"/>
        <v>42</v>
      </c>
      <c r="AJ23" s="7">
        <f t="shared" si="3"/>
        <v>56</v>
      </c>
      <c r="AK23" s="12">
        <f t="shared" si="4"/>
        <v>0.75</v>
      </c>
      <c r="AL23" s="7" t="s">
        <v>158</v>
      </c>
    </row>
    <row r="24" spans="1:38" x14ac:dyDescent="0.25">
      <c r="A24" s="7">
        <v>23</v>
      </c>
      <c r="B24" s="7" t="s">
        <v>128</v>
      </c>
      <c r="C24" s="8">
        <v>11</v>
      </c>
      <c r="D24" s="8">
        <v>11</v>
      </c>
      <c r="E24" s="8"/>
      <c r="F24" s="8">
        <f t="shared" si="0"/>
        <v>0</v>
      </c>
      <c r="G24" s="8">
        <v>2</v>
      </c>
      <c r="H24" s="8">
        <v>2</v>
      </c>
      <c r="I24" s="9">
        <v>11</v>
      </c>
      <c r="J24" s="9">
        <v>11</v>
      </c>
      <c r="K24" s="9"/>
      <c r="L24" s="9"/>
      <c r="M24" s="10"/>
      <c r="N24" s="10"/>
      <c r="O24" s="10"/>
      <c r="P24" s="10"/>
      <c r="Q24" s="11">
        <v>16</v>
      </c>
      <c r="R24" s="11">
        <v>16</v>
      </c>
      <c r="S24" s="11"/>
      <c r="T24" s="11">
        <f t="shared" si="1"/>
        <v>0</v>
      </c>
      <c r="U24" s="11">
        <v>3</v>
      </c>
      <c r="V24" s="11">
        <v>3</v>
      </c>
      <c r="W24" s="24"/>
      <c r="X24" s="24"/>
      <c r="Y24" s="24"/>
      <c r="Z24" s="24"/>
      <c r="AA24" s="28">
        <v>8</v>
      </c>
      <c r="AB24" s="28">
        <v>16</v>
      </c>
      <c r="AC24" s="28">
        <v>1</v>
      </c>
      <c r="AD24" s="28">
        <v>3</v>
      </c>
      <c r="AE24" s="32"/>
      <c r="AF24" s="32"/>
      <c r="AG24" s="32"/>
      <c r="AH24" s="32"/>
      <c r="AI24" s="7">
        <f t="shared" si="2"/>
        <v>52</v>
      </c>
      <c r="AJ24" s="7">
        <f t="shared" si="3"/>
        <v>62</v>
      </c>
      <c r="AK24" s="12">
        <f t="shared" si="4"/>
        <v>0.83870967741935487</v>
      </c>
      <c r="AL24" s="7" t="s">
        <v>167</v>
      </c>
    </row>
    <row r="25" spans="1:38" x14ac:dyDescent="0.25">
      <c r="A25" s="7">
        <v>24</v>
      </c>
      <c r="B25" s="7" t="s">
        <v>129</v>
      </c>
      <c r="C25" s="8">
        <v>10</v>
      </c>
      <c r="D25" s="8">
        <v>11</v>
      </c>
      <c r="E25" s="8"/>
      <c r="F25" s="8">
        <f t="shared" si="0"/>
        <v>0</v>
      </c>
      <c r="G25" s="8"/>
      <c r="H25" s="8"/>
      <c r="I25" s="9">
        <v>11</v>
      </c>
      <c r="J25" s="9">
        <v>11</v>
      </c>
      <c r="K25" s="9"/>
      <c r="L25" s="9"/>
      <c r="M25" s="10"/>
      <c r="N25" s="10"/>
      <c r="O25" s="10"/>
      <c r="P25" s="10"/>
      <c r="Q25" s="11">
        <v>16</v>
      </c>
      <c r="R25" s="11">
        <v>16</v>
      </c>
      <c r="S25" s="11"/>
      <c r="T25" s="11">
        <f t="shared" si="1"/>
        <v>0</v>
      </c>
      <c r="U25" s="11">
        <v>0</v>
      </c>
      <c r="V25" s="11">
        <v>1</v>
      </c>
      <c r="W25" s="24">
        <v>0</v>
      </c>
      <c r="X25" s="24">
        <v>12</v>
      </c>
      <c r="Y25" s="24"/>
      <c r="Z25" s="24"/>
      <c r="AA25" s="28"/>
      <c r="AB25" s="28"/>
      <c r="AC25" s="28"/>
      <c r="AD25" s="28"/>
      <c r="AE25" s="32">
        <v>3</v>
      </c>
      <c r="AF25" s="32">
        <v>5</v>
      </c>
      <c r="AG25" s="32"/>
      <c r="AH25" s="32"/>
      <c r="AI25" s="7">
        <f t="shared" si="2"/>
        <v>40</v>
      </c>
      <c r="AJ25" s="7">
        <f t="shared" si="3"/>
        <v>56</v>
      </c>
      <c r="AK25" s="12">
        <f t="shared" si="4"/>
        <v>0.7142857142857143</v>
      </c>
      <c r="AL25" s="7" t="s">
        <v>158</v>
      </c>
    </row>
    <row r="26" spans="1:38" x14ac:dyDescent="0.25">
      <c r="A26" s="7">
        <v>25</v>
      </c>
      <c r="B26" s="7" t="s">
        <v>130</v>
      </c>
      <c r="C26" s="8">
        <v>8</v>
      </c>
      <c r="D26" s="8">
        <v>11</v>
      </c>
      <c r="E26" s="8"/>
      <c r="F26" s="8">
        <f t="shared" si="0"/>
        <v>0</v>
      </c>
      <c r="G26" s="8">
        <v>2</v>
      </c>
      <c r="H26" s="8">
        <v>2</v>
      </c>
      <c r="I26" s="9">
        <v>11</v>
      </c>
      <c r="J26" s="9">
        <v>11</v>
      </c>
      <c r="K26" s="9"/>
      <c r="L26" s="9"/>
      <c r="M26" s="10"/>
      <c r="N26" s="10"/>
      <c r="O26" s="10"/>
      <c r="P26" s="10"/>
      <c r="Q26" s="11">
        <v>14</v>
      </c>
      <c r="R26" s="11">
        <v>16</v>
      </c>
      <c r="S26" s="11"/>
      <c r="T26" s="11">
        <f t="shared" si="1"/>
        <v>0</v>
      </c>
      <c r="U26" s="11">
        <v>2</v>
      </c>
      <c r="V26" s="11">
        <v>3</v>
      </c>
      <c r="W26" s="24"/>
      <c r="X26" s="24"/>
      <c r="Y26" s="24"/>
      <c r="Z26" s="24"/>
      <c r="AA26" s="28">
        <v>14</v>
      </c>
      <c r="AB26" s="28">
        <v>16</v>
      </c>
      <c r="AC26" s="28">
        <v>2</v>
      </c>
      <c r="AD26" s="28">
        <v>3</v>
      </c>
      <c r="AE26" s="32"/>
      <c r="AF26" s="32"/>
      <c r="AG26" s="32"/>
      <c r="AH26" s="32"/>
      <c r="AI26" s="7">
        <f t="shared" si="2"/>
        <v>53</v>
      </c>
      <c r="AJ26" s="7">
        <f t="shared" si="3"/>
        <v>62</v>
      </c>
      <c r="AK26" s="12">
        <f t="shared" si="4"/>
        <v>0.85483870967741937</v>
      </c>
      <c r="AL26" s="7" t="s">
        <v>167</v>
      </c>
    </row>
    <row r="27" spans="1:38" x14ac:dyDescent="0.25">
      <c r="A27" s="7">
        <v>26</v>
      </c>
      <c r="B27" s="7" t="s">
        <v>131</v>
      </c>
      <c r="C27" s="8">
        <v>10</v>
      </c>
      <c r="D27" s="8">
        <v>11</v>
      </c>
      <c r="E27" s="8"/>
      <c r="F27" s="8">
        <f t="shared" si="0"/>
        <v>0</v>
      </c>
      <c r="G27" s="8"/>
      <c r="H27" s="8"/>
      <c r="I27" s="9">
        <v>11</v>
      </c>
      <c r="J27" s="9">
        <v>11</v>
      </c>
      <c r="K27" s="9"/>
      <c r="L27" s="9"/>
      <c r="M27" s="10"/>
      <c r="N27" s="10"/>
      <c r="O27" s="10"/>
      <c r="P27" s="10"/>
      <c r="Q27" s="11">
        <v>14</v>
      </c>
      <c r="R27" s="11">
        <v>16</v>
      </c>
      <c r="S27" s="11"/>
      <c r="T27" s="11">
        <f t="shared" si="1"/>
        <v>0</v>
      </c>
      <c r="U27" s="11">
        <v>1</v>
      </c>
      <c r="V27" s="11">
        <v>1</v>
      </c>
      <c r="W27" s="24">
        <v>10</v>
      </c>
      <c r="X27" s="24">
        <v>12</v>
      </c>
      <c r="Y27" s="24">
        <v>2</v>
      </c>
      <c r="Z27" s="24">
        <v>2</v>
      </c>
      <c r="AA27" s="28"/>
      <c r="AB27" s="28"/>
      <c r="AC27" s="28"/>
      <c r="AD27" s="28"/>
      <c r="AE27" s="32"/>
      <c r="AF27" s="32"/>
      <c r="AG27" s="32"/>
      <c r="AH27" s="32"/>
      <c r="AI27" s="7">
        <f t="shared" si="2"/>
        <v>48</v>
      </c>
      <c r="AJ27" s="7">
        <f t="shared" si="3"/>
        <v>53</v>
      </c>
      <c r="AK27" s="12">
        <f t="shared" si="4"/>
        <v>0.90566037735849059</v>
      </c>
      <c r="AL27" s="7" t="s">
        <v>191</v>
      </c>
    </row>
    <row r="28" spans="1:38" x14ac:dyDescent="0.25">
      <c r="A28" s="7">
        <v>27</v>
      </c>
      <c r="B28" s="7" t="s">
        <v>132</v>
      </c>
      <c r="C28" s="8">
        <v>10</v>
      </c>
      <c r="D28" s="8">
        <v>11</v>
      </c>
      <c r="E28" s="8"/>
      <c r="F28" s="8">
        <f t="shared" si="0"/>
        <v>0</v>
      </c>
      <c r="G28" s="8"/>
      <c r="H28" s="8"/>
      <c r="I28" s="9">
        <v>11</v>
      </c>
      <c r="J28" s="9">
        <v>11</v>
      </c>
      <c r="K28" s="9"/>
      <c r="L28" s="9"/>
      <c r="M28" s="10"/>
      <c r="N28" s="10"/>
      <c r="O28" s="10"/>
      <c r="P28" s="10"/>
      <c r="Q28" s="11">
        <v>14</v>
      </c>
      <c r="R28" s="11">
        <v>16</v>
      </c>
      <c r="S28" s="11"/>
      <c r="T28" s="11">
        <f t="shared" si="1"/>
        <v>0</v>
      </c>
      <c r="U28" s="11">
        <v>0</v>
      </c>
      <c r="V28" s="11">
        <v>1</v>
      </c>
      <c r="W28" s="24">
        <v>12</v>
      </c>
      <c r="X28" s="24">
        <v>12</v>
      </c>
      <c r="Y28" s="24">
        <v>2</v>
      </c>
      <c r="Z28" s="24">
        <v>2</v>
      </c>
      <c r="AA28" s="28"/>
      <c r="AB28" s="28"/>
      <c r="AC28" s="28"/>
      <c r="AD28" s="28"/>
      <c r="AE28" s="32"/>
      <c r="AF28" s="32"/>
      <c r="AG28" s="32"/>
      <c r="AH28" s="32"/>
      <c r="AI28" s="7">
        <f t="shared" si="2"/>
        <v>49</v>
      </c>
      <c r="AJ28" s="7">
        <f t="shared" si="3"/>
        <v>53</v>
      </c>
      <c r="AK28" s="12">
        <f t="shared" si="4"/>
        <v>0.92452830188679247</v>
      </c>
      <c r="AL28" s="7" t="s">
        <v>191</v>
      </c>
    </row>
    <row r="29" spans="1:38" x14ac:dyDescent="0.25">
      <c r="A29" s="7">
        <v>28</v>
      </c>
      <c r="B29" s="7" t="s">
        <v>133</v>
      </c>
      <c r="C29" s="8">
        <v>8</v>
      </c>
      <c r="D29" s="8">
        <v>11</v>
      </c>
      <c r="E29" s="8"/>
      <c r="F29" s="8">
        <f t="shared" si="0"/>
        <v>0</v>
      </c>
      <c r="G29" s="8"/>
      <c r="H29" s="8"/>
      <c r="I29" s="9">
        <v>11</v>
      </c>
      <c r="J29" s="9">
        <v>11</v>
      </c>
      <c r="K29" s="9"/>
      <c r="L29" s="9"/>
      <c r="M29" s="10"/>
      <c r="N29" s="10"/>
      <c r="O29" s="10"/>
      <c r="P29" s="10"/>
      <c r="Q29" s="11">
        <v>14</v>
      </c>
      <c r="R29" s="11">
        <v>16</v>
      </c>
      <c r="S29" s="11"/>
      <c r="T29" s="11">
        <f t="shared" si="1"/>
        <v>0</v>
      </c>
      <c r="U29" s="11">
        <v>0</v>
      </c>
      <c r="V29" s="11">
        <v>1</v>
      </c>
      <c r="W29" s="24">
        <v>11</v>
      </c>
      <c r="X29" s="24">
        <v>12</v>
      </c>
      <c r="Y29" s="24">
        <v>2</v>
      </c>
      <c r="Z29" s="24">
        <v>2</v>
      </c>
      <c r="AA29" s="28"/>
      <c r="AB29" s="28"/>
      <c r="AC29" s="28"/>
      <c r="AD29" s="28"/>
      <c r="AE29" s="32"/>
      <c r="AF29" s="32"/>
      <c r="AG29" s="32"/>
      <c r="AH29" s="32"/>
      <c r="AI29" s="7">
        <f t="shared" si="2"/>
        <v>46</v>
      </c>
      <c r="AJ29" s="7">
        <f t="shared" si="3"/>
        <v>53</v>
      </c>
      <c r="AK29" s="12">
        <f t="shared" si="4"/>
        <v>0.86792452830188682</v>
      </c>
      <c r="AL29" s="7" t="s">
        <v>191</v>
      </c>
    </row>
    <row r="30" spans="1:38" x14ac:dyDescent="0.25">
      <c r="A30" s="7">
        <v>29</v>
      </c>
      <c r="B30" s="7" t="s">
        <v>134</v>
      </c>
      <c r="C30" s="8">
        <v>9</v>
      </c>
      <c r="D30" s="8">
        <v>11</v>
      </c>
      <c r="E30" s="8"/>
      <c r="F30" s="8">
        <f t="shared" si="0"/>
        <v>0</v>
      </c>
      <c r="G30" s="8"/>
      <c r="H30" s="8"/>
      <c r="I30" s="9">
        <v>11</v>
      </c>
      <c r="J30" s="9">
        <v>11</v>
      </c>
      <c r="K30" s="9"/>
      <c r="L30" s="9"/>
      <c r="M30" s="10"/>
      <c r="N30" s="10"/>
      <c r="O30" s="10"/>
      <c r="P30" s="10"/>
      <c r="Q30" s="11">
        <v>14</v>
      </c>
      <c r="R30" s="11">
        <v>16</v>
      </c>
      <c r="S30" s="11"/>
      <c r="T30" s="11">
        <f t="shared" si="1"/>
        <v>0</v>
      </c>
      <c r="U30" s="11">
        <v>0</v>
      </c>
      <c r="V30" s="11">
        <v>1</v>
      </c>
      <c r="W30" s="24">
        <v>10</v>
      </c>
      <c r="X30" s="24">
        <v>12</v>
      </c>
      <c r="Y30" s="24">
        <v>2</v>
      </c>
      <c r="Z30" s="24">
        <v>2</v>
      </c>
      <c r="AA30" s="28"/>
      <c r="AB30" s="28"/>
      <c r="AC30" s="28"/>
      <c r="AD30" s="28"/>
      <c r="AE30" s="32"/>
      <c r="AF30" s="32"/>
      <c r="AG30" s="32"/>
      <c r="AH30" s="32"/>
      <c r="AI30" s="7">
        <f t="shared" si="2"/>
        <v>46</v>
      </c>
      <c r="AJ30" s="7">
        <f t="shared" si="3"/>
        <v>53</v>
      </c>
      <c r="AK30" s="12">
        <f t="shared" si="4"/>
        <v>0.86792452830188682</v>
      </c>
      <c r="AL30" s="7" t="s">
        <v>191</v>
      </c>
    </row>
    <row r="31" spans="1:38" x14ac:dyDescent="0.25">
      <c r="A31" s="7">
        <v>30</v>
      </c>
      <c r="B31" s="7" t="s">
        <v>135</v>
      </c>
      <c r="C31" s="8">
        <v>6</v>
      </c>
      <c r="D31" s="8">
        <v>11</v>
      </c>
      <c r="E31" s="8"/>
      <c r="F31" s="8">
        <f t="shared" si="0"/>
        <v>0</v>
      </c>
      <c r="G31" s="8">
        <v>1</v>
      </c>
      <c r="H31" s="8">
        <v>2</v>
      </c>
      <c r="I31" s="9">
        <v>11</v>
      </c>
      <c r="J31" s="9">
        <v>11</v>
      </c>
      <c r="K31" s="9"/>
      <c r="L31" s="9"/>
      <c r="M31" s="10"/>
      <c r="N31" s="10"/>
      <c r="O31" s="10"/>
      <c r="P31" s="10"/>
      <c r="Q31" s="11">
        <v>15</v>
      </c>
      <c r="R31" s="11">
        <v>16</v>
      </c>
      <c r="S31" s="11"/>
      <c r="T31" s="11">
        <f t="shared" si="1"/>
        <v>0</v>
      </c>
      <c r="U31" s="11">
        <v>0</v>
      </c>
      <c r="V31" s="11">
        <v>2</v>
      </c>
      <c r="W31" s="24"/>
      <c r="X31" s="24"/>
      <c r="Y31" s="24"/>
      <c r="Z31" s="24"/>
      <c r="AA31" s="28"/>
      <c r="AB31" s="28"/>
      <c r="AC31" s="28"/>
      <c r="AD31" s="28"/>
      <c r="AE31" s="32">
        <v>3</v>
      </c>
      <c r="AF31" s="32">
        <v>5</v>
      </c>
      <c r="AG31" s="32">
        <v>1</v>
      </c>
      <c r="AH31" s="32">
        <v>1</v>
      </c>
      <c r="AI31" s="7">
        <f t="shared" si="2"/>
        <v>37</v>
      </c>
      <c r="AJ31" s="7">
        <f t="shared" si="3"/>
        <v>48</v>
      </c>
      <c r="AK31" s="12">
        <f t="shared" si="4"/>
        <v>0.77083333333333337</v>
      </c>
      <c r="AL31" s="7" t="s">
        <v>157</v>
      </c>
    </row>
    <row r="32" spans="1:38" x14ac:dyDescent="0.25">
      <c r="A32" s="7">
        <v>31</v>
      </c>
      <c r="B32" s="7" t="s">
        <v>136</v>
      </c>
      <c r="C32" s="8">
        <v>7</v>
      </c>
      <c r="D32" s="8">
        <v>11</v>
      </c>
      <c r="E32" s="8"/>
      <c r="F32" s="8">
        <f t="shared" si="0"/>
        <v>0</v>
      </c>
      <c r="G32" s="8"/>
      <c r="H32" s="8"/>
      <c r="I32" s="9">
        <v>11</v>
      </c>
      <c r="J32" s="9">
        <v>11</v>
      </c>
      <c r="K32" s="9"/>
      <c r="L32" s="9"/>
      <c r="M32" s="10"/>
      <c r="N32" s="10"/>
      <c r="O32" s="10"/>
      <c r="P32" s="10"/>
      <c r="Q32" s="11">
        <v>14</v>
      </c>
      <c r="R32" s="11">
        <v>16</v>
      </c>
      <c r="S32" s="11"/>
      <c r="T32" s="11">
        <f t="shared" si="1"/>
        <v>0</v>
      </c>
      <c r="U32" s="11">
        <v>1</v>
      </c>
      <c r="V32" s="11">
        <v>1</v>
      </c>
      <c r="W32" s="24">
        <v>3</v>
      </c>
      <c r="X32" s="24">
        <v>12</v>
      </c>
      <c r="Y32" s="24">
        <v>0</v>
      </c>
      <c r="Z32" s="24">
        <v>2</v>
      </c>
      <c r="AA32" s="28"/>
      <c r="AB32" s="28"/>
      <c r="AC32" s="28"/>
      <c r="AD32" s="28"/>
      <c r="AE32" s="32"/>
      <c r="AF32" s="32"/>
      <c r="AG32" s="32"/>
      <c r="AH32" s="32"/>
      <c r="AI32" s="7">
        <f t="shared" si="2"/>
        <v>36</v>
      </c>
      <c r="AJ32" s="7">
        <f t="shared" si="3"/>
        <v>53</v>
      </c>
      <c r="AK32" s="12">
        <f t="shared" si="4"/>
        <v>0.67924528301886788</v>
      </c>
      <c r="AL32" s="7" t="s">
        <v>191</v>
      </c>
    </row>
    <row r="33" spans="1:38" x14ac:dyDescent="0.25">
      <c r="A33" s="7">
        <v>32</v>
      </c>
      <c r="B33" s="7" t="s">
        <v>137</v>
      </c>
      <c r="C33" s="8">
        <v>10</v>
      </c>
      <c r="D33" s="8">
        <v>11</v>
      </c>
      <c r="E33" s="8"/>
      <c r="F33" s="8">
        <f t="shared" si="0"/>
        <v>0</v>
      </c>
      <c r="G33" s="8"/>
      <c r="H33" s="8"/>
      <c r="I33" s="9">
        <v>11</v>
      </c>
      <c r="J33" s="9">
        <v>11</v>
      </c>
      <c r="K33" s="9"/>
      <c r="L33" s="9"/>
      <c r="M33" s="10"/>
      <c r="N33" s="10"/>
      <c r="O33" s="10"/>
      <c r="P33" s="10"/>
      <c r="Q33" s="11">
        <v>15</v>
      </c>
      <c r="R33" s="11">
        <v>16</v>
      </c>
      <c r="S33" s="11"/>
      <c r="T33" s="11">
        <f t="shared" si="1"/>
        <v>0</v>
      </c>
      <c r="U33" s="11">
        <v>1</v>
      </c>
      <c r="V33" s="11">
        <v>1</v>
      </c>
      <c r="W33" s="24">
        <v>10</v>
      </c>
      <c r="X33" s="24">
        <v>12</v>
      </c>
      <c r="Y33" s="24">
        <v>2</v>
      </c>
      <c r="Z33" s="24">
        <v>2</v>
      </c>
      <c r="AA33" s="28"/>
      <c r="AB33" s="28"/>
      <c r="AC33" s="28"/>
      <c r="AD33" s="28"/>
      <c r="AE33" s="32"/>
      <c r="AF33" s="32"/>
      <c r="AG33" s="32"/>
      <c r="AH33" s="32"/>
      <c r="AI33" s="7">
        <f t="shared" si="2"/>
        <v>49</v>
      </c>
      <c r="AJ33" s="7">
        <f t="shared" si="3"/>
        <v>53</v>
      </c>
      <c r="AK33" s="12">
        <f t="shared" si="4"/>
        <v>0.92452830188679247</v>
      </c>
      <c r="AL33" s="7" t="s">
        <v>191</v>
      </c>
    </row>
    <row r="34" spans="1:38" x14ac:dyDescent="0.25">
      <c r="A34" s="7">
        <v>33</v>
      </c>
      <c r="B34" s="7" t="s">
        <v>138</v>
      </c>
      <c r="C34" s="8">
        <v>10</v>
      </c>
      <c r="D34" s="8">
        <v>11</v>
      </c>
      <c r="E34" s="8"/>
      <c r="F34" s="8">
        <f t="shared" si="0"/>
        <v>0</v>
      </c>
      <c r="G34" s="8">
        <v>2</v>
      </c>
      <c r="H34" s="8">
        <v>2</v>
      </c>
      <c r="I34" s="9">
        <v>11</v>
      </c>
      <c r="J34" s="9">
        <v>11</v>
      </c>
      <c r="K34" s="9"/>
      <c r="L34" s="9"/>
      <c r="M34" s="10"/>
      <c r="N34" s="10"/>
      <c r="O34" s="10"/>
      <c r="P34" s="10"/>
      <c r="Q34" s="11">
        <v>14</v>
      </c>
      <c r="R34" s="11">
        <v>16</v>
      </c>
      <c r="S34" s="11"/>
      <c r="T34" s="11">
        <f t="shared" si="1"/>
        <v>0</v>
      </c>
      <c r="U34" s="11">
        <v>2</v>
      </c>
      <c r="V34" s="11">
        <v>3</v>
      </c>
      <c r="W34" s="24"/>
      <c r="X34" s="24"/>
      <c r="Y34" s="24"/>
      <c r="Z34" s="24"/>
      <c r="AA34" s="28">
        <v>16</v>
      </c>
      <c r="AB34" s="28">
        <v>16</v>
      </c>
      <c r="AC34" s="28">
        <v>3</v>
      </c>
      <c r="AD34" s="28">
        <v>3</v>
      </c>
      <c r="AE34" s="32"/>
      <c r="AF34" s="32"/>
      <c r="AG34" s="32"/>
      <c r="AH34" s="32"/>
      <c r="AI34" s="7">
        <f t="shared" si="2"/>
        <v>58</v>
      </c>
      <c r="AJ34" s="7">
        <f t="shared" si="3"/>
        <v>62</v>
      </c>
      <c r="AK34" s="12">
        <f t="shared" si="4"/>
        <v>0.93548387096774188</v>
      </c>
      <c r="AL34" s="7" t="s">
        <v>167</v>
      </c>
    </row>
    <row r="35" spans="1:38" x14ac:dyDescent="0.25">
      <c r="A35" s="7">
        <v>34</v>
      </c>
      <c r="B35" s="7" t="s">
        <v>139</v>
      </c>
      <c r="C35" s="8">
        <v>7</v>
      </c>
      <c r="D35" s="8">
        <v>11</v>
      </c>
      <c r="E35" s="8"/>
      <c r="F35" s="8">
        <f t="shared" si="0"/>
        <v>0</v>
      </c>
      <c r="G35" s="8"/>
      <c r="H35" s="8"/>
      <c r="I35" s="9">
        <v>11</v>
      </c>
      <c r="J35" s="9">
        <v>11</v>
      </c>
      <c r="K35" s="9"/>
      <c r="L35" s="9"/>
      <c r="M35" s="10"/>
      <c r="N35" s="10"/>
      <c r="O35" s="10"/>
      <c r="P35" s="10"/>
      <c r="Q35" s="11">
        <v>14</v>
      </c>
      <c r="R35" s="11">
        <v>16</v>
      </c>
      <c r="S35" s="11"/>
      <c r="T35" s="11">
        <f t="shared" si="1"/>
        <v>0</v>
      </c>
      <c r="U35" s="11">
        <v>1</v>
      </c>
      <c r="V35" s="11">
        <v>1</v>
      </c>
      <c r="W35" s="24">
        <v>12</v>
      </c>
      <c r="X35" s="24">
        <v>12</v>
      </c>
      <c r="Y35" s="24">
        <v>2</v>
      </c>
      <c r="Z35" s="24">
        <v>2</v>
      </c>
      <c r="AA35" s="28"/>
      <c r="AB35" s="28"/>
      <c r="AC35" s="28"/>
      <c r="AD35" s="28"/>
      <c r="AE35" s="32"/>
      <c r="AF35" s="32"/>
      <c r="AG35" s="32"/>
      <c r="AH35" s="32"/>
      <c r="AI35" s="7">
        <f t="shared" si="2"/>
        <v>47</v>
      </c>
      <c r="AJ35" s="7">
        <f t="shared" si="3"/>
        <v>53</v>
      </c>
      <c r="AK35" s="12">
        <f t="shared" si="4"/>
        <v>0.8867924528301887</v>
      </c>
      <c r="AL35" s="7" t="s">
        <v>191</v>
      </c>
    </row>
    <row r="36" spans="1:38" x14ac:dyDescent="0.25">
      <c r="A36" s="7">
        <v>35</v>
      </c>
      <c r="B36" s="7" t="s">
        <v>140</v>
      </c>
      <c r="C36" s="8">
        <v>7</v>
      </c>
      <c r="D36" s="8">
        <v>11</v>
      </c>
      <c r="E36" s="8"/>
      <c r="F36" s="8">
        <f t="shared" si="0"/>
        <v>0</v>
      </c>
      <c r="G36" s="8"/>
      <c r="H36" s="8"/>
      <c r="I36" s="9">
        <v>11</v>
      </c>
      <c r="J36" s="9">
        <v>11</v>
      </c>
      <c r="K36" s="9"/>
      <c r="L36" s="9"/>
      <c r="M36" s="10"/>
      <c r="N36" s="10"/>
      <c r="O36" s="10"/>
      <c r="P36" s="10"/>
      <c r="Q36" s="11">
        <v>14</v>
      </c>
      <c r="R36" s="11">
        <v>16</v>
      </c>
      <c r="S36" s="11"/>
      <c r="T36" s="11">
        <f t="shared" si="1"/>
        <v>0</v>
      </c>
      <c r="U36" s="11">
        <v>0</v>
      </c>
      <c r="V36" s="11">
        <v>1</v>
      </c>
      <c r="W36" s="24">
        <v>2</v>
      </c>
      <c r="X36" s="24">
        <v>12</v>
      </c>
      <c r="Y36" s="24">
        <v>0</v>
      </c>
      <c r="Z36" s="24">
        <v>2</v>
      </c>
      <c r="AA36" s="28"/>
      <c r="AB36" s="28"/>
      <c r="AC36" s="28"/>
      <c r="AD36" s="28"/>
      <c r="AE36" s="32"/>
      <c r="AF36" s="32"/>
      <c r="AG36" s="32"/>
      <c r="AH36" s="32"/>
      <c r="AI36" s="7">
        <f t="shared" si="2"/>
        <v>34</v>
      </c>
      <c r="AJ36" s="7">
        <f t="shared" si="3"/>
        <v>53</v>
      </c>
      <c r="AK36" s="12">
        <f t="shared" si="4"/>
        <v>0.64150943396226412</v>
      </c>
      <c r="AL36" s="7" t="s">
        <v>191</v>
      </c>
    </row>
    <row r="37" spans="1:38" x14ac:dyDescent="0.25">
      <c r="A37" s="7">
        <v>36</v>
      </c>
      <c r="B37" s="7" t="s">
        <v>141</v>
      </c>
      <c r="C37" s="8">
        <v>11</v>
      </c>
      <c r="D37" s="8">
        <v>11</v>
      </c>
      <c r="E37" s="8"/>
      <c r="F37" s="8">
        <f t="shared" si="0"/>
        <v>0</v>
      </c>
      <c r="G37" s="8">
        <v>2</v>
      </c>
      <c r="H37" s="8">
        <v>2</v>
      </c>
      <c r="I37" s="9">
        <v>11</v>
      </c>
      <c r="J37" s="9">
        <v>11</v>
      </c>
      <c r="K37" s="9"/>
      <c r="L37" s="9"/>
      <c r="M37" s="10"/>
      <c r="N37" s="10"/>
      <c r="O37" s="10"/>
      <c r="P37" s="10"/>
      <c r="Q37" s="11">
        <v>16</v>
      </c>
      <c r="R37" s="11">
        <v>16</v>
      </c>
      <c r="S37" s="11"/>
      <c r="T37" s="11">
        <f t="shared" si="1"/>
        <v>0</v>
      </c>
      <c r="U37" s="11">
        <v>3</v>
      </c>
      <c r="V37" s="11">
        <v>3</v>
      </c>
      <c r="W37" s="24"/>
      <c r="X37" s="24"/>
      <c r="Y37" s="24"/>
      <c r="Z37" s="24"/>
      <c r="AA37" s="28">
        <v>16</v>
      </c>
      <c r="AB37" s="28">
        <v>16</v>
      </c>
      <c r="AC37" s="28">
        <v>3</v>
      </c>
      <c r="AD37" s="28">
        <v>3</v>
      </c>
      <c r="AE37" s="32"/>
      <c r="AF37" s="32"/>
      <c r="AG37" s="32"/>
      <c r="AH37" s="32"/>
      <c r="AI37" s="7">
        <f t="shared" si="2"/>
        <v>62</v>
      </c>
      <c r="AJ37" s="7">
        <f t="shared" si="3"/>
        <v>62</v>
      </c>
      <c r="AK37" s="12">
        <f t="shared" si="4"/>
        <v>1</v>
      </c>
      <c r="AL37" s="7" t="s">
        <v>167</v>
      </c>
    </row>
    <row r="38" spans="1:38" x14ac:dyDescent="0.25">
      <c r="A38" s="7">
        <v>37</v>
      </c>
      <c r="B38" s="7" t="s">
        <v>142</v>
      </c>
      <c r="C38" s="8">
        <v>7</v>
      </c>
      <c r="D38" s="8">
        <v>11</v>
      </c>
      <c r="E38" s="8"/>
      <c r="F38" s="8">
        <f t="shared" si="0"/>
        <v>0</v>
      </c>
      <c r="G38" s="8"/>
      <c r="H38" s="8"/>
      <c r="I38" s="9">
        <v>11</v>
      </c>
      <c r="J38" s="9">
        <v>11</v>
      </c>
      <c r="K38" s="9"/>
      <c r="L38" s="9"/>
      <c r="M38" s="10"/>
      <c r="N38" s="10"/>
      <c r="O38" s="10"/>
      <c r="P38" s="10"/>
      <c r="Q38" s="11">
        <v>16</v>
      </c>
      <c r="R38" s="11">
        <v>16</v>
      </c>
      <c r="S38" s="11"/>
      <c r="T38" s="11">
        <f t="shared" si="1"/>
        <v>0</v>
      </c>
      <c r="U38" s="11">
        <v>0</v>
      </c>
      <c r="V38" s="11">
        <v>1</v>
      </c>
      <c r="W38" s="24">
        <v>10</v>
      </c>
      <c r="X38" s="24">
        <v>12</v>
      </c>
      <c r="Y38" s="24">
        <v>2</v>
      </c>
      <c r="Z38" s="24">
        <v>2</v>
      </c>
      <c r="AA38" s="28"/>
      <c r="AB38" s="28"/>
      <c r="AC38" s="28"/>
      <c r="AD38" s="28"/>
      <c r="AE38" s="32"/>
      <c r="AF38" s="32"/>
      <c r="AG38" s="32"/>
      <c r="AH38" s="32"/>
      <c r="AI38" s="7">
        <f t="shared" si="2"/>
        <v>46</v>
      </c>
      <c r="AJ38" s="7">
        <f t="shared" si="3"/>
        <v>53</v>
      </c>
      <c r="AK38" s="12">
        <f t="shared" si="4"/>
        <v>0.86792452830188682</v>
      </c>
      <c r="AL38" s="7" t="s">
        <v>191</v>
      </c>
    </row>
    <row r="39" spans="1:38" x14ac:dyDescent="0.25">
      <c r="A39" s="7">
        <v>38</v>
      </c>
      <c r="B39" s="7" t="s">
        <v>143</v>
      </c>
      <c r="C39" s="8">
        <v>7</v>
      </c>
      <c r="D39" s="8">
        <v>11</v>
      </c>
      <c r="E39" s="8"/>
      <c r="F39" s="8">
        <f t="shared" si="0"/>
        <v>0</v>
      </c>
      <c r="G39" s="8">
        <v>0</v>
      </c>
      <c r="H39" s="8">
        <v>2</v>
      </c>
      <c r="I39" s="9">
        <v>11</v>
      </c>
      <c r="J39" s="9">
        <v>11</v>
      </c>
      <c r="K39" s="9"/>
      <c r="L39" s="9"/>
      <c r="M39" s="10"/>
      <c r="N39" s="10"/>
      <c r="O39" s="10"/>
      <c r="P39" s="10"/>
      <c r="Q39" s="11">
        <v>15</v>
      </c>
      <c r="R39" s="11">
        <v>16</v>
      </c>
      <c r="S39" s="11"/>
      <c r="T39" s="11">
        <f t="shared" si="1"/>
        <v>0</v>
      </c>
      <c r="U39" s="11">
        <v>0</v>
      </c>
      <c r="V39" s="11">
        <v>2</v>
      </c>
      <c r="W39" s="24"/>
      <c r="X39" s="24"/>
      <c r="Y39" s="24"/>
      <c r="Z39" s="24"/>
      <c r="AA39" s="28"/>
      <c r="AB39" s="28"/>
      <c r="AC39" s="28"/>
      <c r="AD39" s="28"/>
      <c r="AE39" s="32">
        <v>1</v>
      </c>
      <c r="AF39" s="32">
        <v>5</v>
      </c>
      <c r="AG39" s="32">
        <v>1</v>
      </c>
      <c r="AH39" s="32">
        <v>1</v>
      </c>
      <c r="AI39" s="7">
        <f t="shared" si="2"/>
        <v>35</v>
      </c>
      <c r="AJ39" s="7">
        <f t="shared" si="3"/>
        <v>48</v>
      </c>
      <c r="AK39" s="12">
        <f t="shared" si="4"/>
        <v>0.72916666666666663</v>
      </c>
      <c r="AL39" s="7" t="s">
        <v>157</v>
      </c>
    </row>
    <row r="40" spans="1:38" x14ac:dyDescent="0.25">
      <c r="A40" s="7">
        <v>39</v>
      </c>
      <c r="B40" s="7" t="s">
        <v>144</v>
      </c>
      <c r="C40" s="8">
        <v>10</v>
      </c>
      <c r="D40" s="8">
        <v>11</v>
      </c>
      <c r="E40" s="8"/>
      <c r="F40" s="8">
        <f t="shared" si="0"/>
        <v>0</v>
      </c>
      <c r="G40" s="8">
        <v>2</v>
      </c>
      <c r="H40" s="8">
        <v>2</v>
      </c>
      <c r="I40" s="9">
        <v>11</v>
      </c>
      <c r="J40" s="9">
        <v>11</v>
      </c>
      <c r="K40" s="9"/>
      <c r="L40" s="9"/>
      <c r="M40" s="10"/>
      <c r="N40" s="10"/>
      <c r="O40" s="10"/>
      <c r="P40" s="10"/>
      <c r="Q40" s="11">
        <v>16</v>
      </c>
      <c r="R40" s="11">
        <v>16</v>
      </c>
      <c r="S40" s="11"/>
      <c r="T40" s="11">
        <f t="shared" si="1"/>
        <v>0</v>
      </c>
      <c r="U40" s="11">
        <v>3</v>
      </c>
      <c r="V40" s="11">
        <v>3</v>
      </c>
      <c r="W40" s="24"/>
      <c r="X40" s="24"/>
      <c r="Y40" s="24"/>
      <c r="Z40" s="24"/>
      <c r="AA40" s="28">
        <v>16</v>
      </c>
      <c r="AB40" s="28">
        <v>16</v>
      </c>
      <c r="AC40" s="28">
        <v>3</v>
      </c>
      <c r="AD40" s="28">
        <v>3</v>
      </c>
      <c r="AE40" s="32"/>
      <c r="AF40" s="32"/>
      <c r="AG40" s="32"/>
      <c r="AH40" s="32"/>
      <c r="AI40" s="7">
        <f t="shared" si="2"/>
        <v>61</v>
      </c>
      <c r="AJ40" s="7">
        <f t="shared" si="3"/>
        <v>62</v>
      </c>
      <c r="AK40" s="12">
        <f t="shared" si="4"/>
        <v>0.9838709677419355</v>
      </c>
      <c r="AL40" s="7" t="s">
        <v>167</v>
      </c>
    </row>
    <row r="41" spans="1:38" x14ac:dyDescent="0.25">
      <c r="A41" s="7">
        <v>40</v>
      </c>
      <c r="B41" s="7" t="s">
        <v>145</v>
      </c>
      <c r="C41" s="8">
        <v>9</v>
      </c>
      <c r="D41" s="8">
        <v>11</v>
      </c>
      <c r="E41" s="8"/>
      <c r="F41" s="8">
        <f t="shared" si="0"/>
        <v>0</v>
      </c>
      <c r="G41" s="8">
        <v>2</v>
      </c>
      <c r="H41" s="8">
        <v>2</v>
      </c>
      <c r="I41" s="9">
        <v>11</v>
      </c>
      <c r="J41" s="9">
        <v>11</v>
      </c>
      <c r="K41" s="9"/>
      <c r="L41" s="9"/>
      <c r="M41" s="10"/>
      <c r="N41" s="10"/>
      <c r="O41" s="10"/>
      <c r="P41" s="10"/>
      <c r="Q41" s="11">
        <v>14</v>
      </c>
      <c r="R41" s="11">
        <v>16</v>
      </c>
      <c r="S41" s="11"/>
      <c r="T41" s="11">
        <f t="shared" si="1"/>
        <v>0</v>
      </c>
      <c r="U41" s="11">
        <v>2</v>
      </c>
      <c r="V41" s="11">
        <v>3</v>
      </c>
      <c r="W41" s="24"/>
      <c r="X41" s="24"/>
      <c r="Y41" s="24"/>
      <c r="Z41" s="24"/>
      <c r="AA41" s="28">
        <v>14</v>
      </c>
      <c r="AB41" s="28">
        <v>16</v>
      </c>
      <c r="AC41" s="28">
        <v>2</v>
      </c>
      <c r="AD41" s="28">
        <v>3</v>
      </c>
      <c r="AE41" s="32"/>
      <c r="AF41" s="32"/>
      <c r="AG41" s="32"/>
      <c r="AH41" s="32"/>
      <c r="AI41" s="7">
        <f t="shared" si="2"/>
        <v>54</v>
      </c>
      <c r="AJ41" s="7">
        <f t="shared" si="3"/>
        <v>62</v>
      </c>
      <c r="AK41" s="12">
        <f t="shared" si="4"/>
        <v>0.87096774193548387</v>
      </c>
      <c r="AL41" s="7" t="s">
        <v>167</v>
      </c>
    </row>
    <row r="42" spans="1:38" x14ac:dyDescent="0.25">
      <c r="A42" s="7">
        <v>41</v>
      </c>
      <c r="B42" s="7" t="s">
        <v>146</v>
      </c>
      <c r="C42" s="8">
        <v>9</v>
      </c>
      <c r="D42" s="8">
        <v>11</v>
      </c>
      <c r="E42" s="8"/>
      <c r="F42" s="8">
        <f t="shared" si="0"/>
        <v>0</v>
      </c>
      <c r="G42" s="8">
        <v>2</v>
      </c>
      <c r="H42" s="8">
        <v>2</v>
      </c>
      <c r="I42" s="9">
        <v>11</v>
      </c>
      <c r="J42" s="9">
        <v>11</v>
      </c>
      <c r="K42" s="9"/>
      <c r="L42" s="9"/>
      <c r="M42" s="10"/>
      <c r="N42" s="10"/>
      <c r="O42" s="10"/>
      <c r="P42" s="10"/>
      <c r="Q42" s="11">
        <v>14</v>
      </c>
      <c r="R42" s="11">
        <v>16</v>
      </c>
      <c r="S42" s="11"/>
      <c r="T42" s="11">
        <f t="shared" si="1"/>
        <v>0</v>
      </c>
      <c r="U42" s="11">
        <v>2</v>
      </c>
      <c r="V42" s="11">
        <v>3</v>
      </c>
      <c r="W42" s="24"/>
      <c r="X42" s="24"/>
      <c r="Y42" s="24"/>
      <c r="Z42" s="24"/>
      <c r="AA42" s="28">
        <v>14</v>
      </c>
      <c r="AB42" s="28">
        <v>16</v>
      </c>
      <c r="AC42" s="28">
        <v>2</v>
      </c>
      <c r="AD42" s="28">
        <v>3</v>
      </c>
      <c r="AE42" s="32"/>
      <c r="AF42" s="32"/>
      <c r="AG42" s="32"/>
      <c r="AH42" s="32"/>
      <c r="AI42" s="7">
        <f t="shared" si="2"/>
        <v>54</v>
      </c>
      <c r="AJ42" s="7">
        <f t="shared" si="3"/>
        <v>62</v>
      </c>
      <c r="AK42" s="12">
        <f t="shared" si="4"/>
        <v>0.87096774193548387</v>
      </c>
      <c r="AL42" s="7" t="s">
        <v>167</v>
      </c>
    </row>
    <row r="43" spans="1:38" x14ac:dyDescent="0.25">
      <c r="A43" s="7">
        <v>42</v>
      </c>
      <c r="B43" s="7" t="s">
        <v>147</v>
      </c>
      <c r="C43" s="8">
        <v>10</v>
      </c>
      <c r="D43" s="8">
        <v>11</v>
      </c>
      <c r="E43" s="8"/>
      <c r="F43" s="8">
        <f t="shared" si="0"/>
        <v>0</v>
      </c>
      <c r="G43" s="8">
        <v>2</v>
      </c>
      <c r="H43" s="8">
        <v>2</v>
      </c>
      <c r="I43" s="9">
        <v>11</v>
      </c>
      <c r="J43" s="9">
        <v>11</v>
      </c>
      <c r="K43" s="9"/>
      <c r="L43" s="9"/>
      <c r="M43" s="10"/>
      <c r="N43" s="10"/>
      <c r="O43" s="10"/>
      <c r="P43" s="10"/>
      <c r="Q43" s="11">
        <v>14</v>
      </c>
      <c r="R43" s="11">
        <v>16</v>
      </c>
      <c r="S43" s="11"/>
      <c r="T43" s="11">
        <f t="shared" si="1"/>
        <v>0</v>
      </c>
      <c r="U43" s="11">
        <v>2</v>
      </c>
      <c r="V43" s="11">
        <v>3</v>
      </c>
      <c r="W43" s="24"/>
      <c r="X43" s="24"/>
      <c r="Y43" s="24"/>
      <c r="Z43" s="24"/>
      <c r="AA43" s="28">
        <v>14</v>
      </c>
      <c r="AB43" s="28">
        <v>16</v>
      </c>
      <c r="AC43" s="28">
        <v>2</v>
      </c>
      <c r="AD43" s="28">
        <v>3</v>
      </c>
      <c r="AE43" s="32"/>
      <c r="AF43" s="32"/>
      <c r="AG43" s="32"/>
      <c r="AH43" s="32"/>
      <c r="AI43" s="7">
        <f t="shared" si="2"/>
        <v>55</v>
      </c>
      <c r="AJ43" s="7">
        <f t="shared" si="3"/>
        <v>62</v>
      </c>
      <c r="AK43" s="12">
        <f t="shared" si="4"/>
        <v>0.88709677419354838</v>
      </c>
      <c r="AL43" s="7" t="s">
        <v>167</v>
      </c>
    </row>
    <row r="44" spans="1:38" x14ac:dyDescent="0.25">
      <c r="A44" s="7">
        <v>43</v>
      </c>
      <c r="B44" s="7" t="s">
        <v>148</v>
      </c>
      <c r="C44" s="8">
        <v>5</v>
      </c>
      <c r="D44" s="8">
        <v>11</v>
      </c>
      <c r="E44" s="8"/>
      <c r="F44" s="8">
        <f t="shared" si="0"/>
        <v>0</v>
      </c>
      <c r="G44" s="8"/>
      <c r="H44" s="8"/>
      <c r="I44" s="9">
        <v>11</v>
      </c>
      <c r="J44" s="9">
        <v>11</v>
      </c>
      <c r="K44" s="9"/>
      <c r="L44" s="9"/>
      <c r="M44" s="10"/>
      <c r="N44" s="10"/>
      <c r="O44" s="10"/>
      <c r="P44" s="10"/>
      <c r="Q44" s="11">
        <v>14</v>
      </c>
      <c r="R44" s="11">
        <v>16</v>
      </c>
      <c r="S44" s="11"/>
      <c r="T44" s="11">
        <f t="shared" si="1"/>
        <v>0</v>
      </c>
      <c r="U44" s="11">
        <v>1</v>
      </c>
      <c r="V44" s="11">
        <v>1</v>
      </c>
      <c r="W44" s="24">
        <v>10</v>
      </c>
      <c r="X44" s="24">
        <v>12</v>
      </c>
      <c r="Y44" s="24">
        <v>2</v>
      </c>
      <c r="Z44" s="24">
        <v>2</v>
      </c>
      <c r="AA44" s="28"/>
      <c r="AB44" s="28"/>
      <c r="AC44" s="28"/>
      <c r="AD44" s="28"/>
      <c r="AE44" s="32"/>
      <c r="AF44" s="32"/>
      <c r="AG44" s="32"/>
      <c r="AH44" s="32"/>
      <c r="AI44" s="7">
        <f t="shared" si="2"/>
        <v>43</v>
      </c>
      <c r="AJ44" s="7">
        <f t="shared" si="3"/>
        <v>53</v>
      </c>
      <c r="AK44" s="12">
        <f t="shared" si="4"/>
        <v>0.81132075471698117</v>
      </c>
      <c r="AL44" s="7" t="s">
        <v>191</v>
      </c>
    </row>
    <row r="45" spans="1:38" x14ac:dyDescent="0.25">
      <c r="A45" s="7">
        <v>44</v>
      </c>
      <c r="B45" s="7" t="s">
        <v>149</v>
      </c>
      <c r="C45" s="8">
        <v>9</v>
      </c>
      <c r="D45" s="8">
        <v>11</v>
      </c>
      <c r="E45" s="8"/>
      <c r="F45" s="8">
        <f t="shared" si="0"/>
        <v>0</v>
      </c>
      <c r="G45" s="8">
        <v>2</v>
      </c>
      <c r="H45" s="8">
        <v>2</v>
      </c>
      <c r="I45" s="9">
        <v>11</v>
      </c>
      <c r="J45" s="9">
        <v>11</v>
      </c>
      <c r="K45" s="9"/>
      <c r="L45" s="9"/>
      <c r="M45" s="10"/>
      <c r="N45" s="10"/>
      <c r="O45" s="10"/>
      <c r="P45" s="10"/>
      <c r="Q45" s="11">
        <v>14</v>
      </c>
      <c r="R45" s="11">
        <v>16</v>
      </c>
      <c r="S45" s="11"/>
      <c r="T45" s="11">
        <f t="shared" si="1"/>
        <v>0</v>
      </c>
      <c r="U45" s="11">
        <v>1</v>
      </c>
      <c r="V45" s="11">
        <v>2</v>
      </c>
      <c r="W45" s="24"/>
      <c r="X45" s="24"/>
      <c r="Y45" s="24"/>
      <c r="Z45" s="24"/>
      <c r="AA45" s="28"/>
      <c r="AB45" s="28"/>
      <c r="AC45" s="28"/>
      <c r="AD45" s="28"/>
      <c r="AE45" s="32">
        <v>3</v>
      </c>
      <c r="AF45" s="32">
        <v>5</v>
      </c>
      <c r="AG45" s="32">
        <v>1</v>
      </c>
      <c r="AH45" s="32">
        <v>1</v>
      </c>
      <c r="AI45" s="7">
        <f t="shared" si="2"/>
        <v>41</v>
      </c>
      <c r="AJ45" s="7">
        <f t="shared" si="3"/>
        <v>48</v>
      </c>
      <c r="AK45" s="12">
        <f t="shared" si="4"/>
        <v>0.85416666666666663</v>
      </c>
      <c r="AL45" s="7" t="s">
        <v>157</v>
      </c>
    </row>
    <row r="46" spans="1:38" x14ac:dyDescent="0.25">
      <c r="A46" s="7">
        <v>45</v>
      </c>
      <c r="B46" s="7" t="s">
        <v>150</v>
      </c>
      <c r="C46" s="8">
        <v>4</v>
      </c>
      <c r="D46" s="8">
        <v>11</v>
      </c>
      <c r="E46" s="8"/>
      <c r="F46" s="8">
        <f t="shared" si="0"/>
        <v>0</v>
      </c>
      <c r="G46" s="8"/>
      <c r="H46" s="8"/>
      <c r="I46" s="9">
        <v>11</v>
      </c>
      <c r="J46" s="9">
        <v>11</v>
      </c>
      <c r="K46" s="9"/>
      <c r="L46" s="9"/>
      <c r="M46" s="10"/>
      <c r="N46" s="10"/>
      <c r="O46" s="10"/>
      <c r="P46" s="10"/>
      <c r="Q46" s="11">
        <v>15</v>
      </c>
      <c r="R46" s="11">
        <v>16</v>
      </c>
      <c r="S46" s="11"/>
      <c r="T46" s="11">
        <f t="shared" si="1"/>
        <v>0</v>
      </c>
      <c r="U46" s="11">
        <v>0</v>
      </c>
      <c r="V46" s="11">
        <v>1</v>
      </c>
      <c r="W46" s="24">
        <v>2</v>
      </c>
      <c r="X46" s="24">
        <v>12</v>
      </c>
      <c r="Y46" s="24">
        <v>0</v>
      </c>
      <c r="Z46" s="24">
        <v>2</v>
      </c>
      <c r="AA46" s="28"/>
      <c r="AB46" s="28"/>
      <c r="AC46" s="28"/>
      <c r="AD46" s="28"/>
      <c r="AE46" s="32"/>
      <c r="AF46" s="32"/>
      <c r="AG46" s="32"/>
      <c r="AH46" s="32"/>
      <c r="AI46" s="7">
        <f t="shared" si="2"/>
        <v>32</v>
      </c>
      <c r="AJ46" s="7">
        <f t="shared" si="3"/>
        <v>53</v>
      </c>
      <c r="AK46" s="12">
        <f t="shared" si="4"/>
        <v>0.60377358490566035</v>
      </c>
      <c r="AL46" s="7" t="s">
        <v>191</v>
      </c>
    </row>
    <row r="47" spans="1:38" x14ac:dyDescent="0.25">
      <c r="A47" s="7">
        <v>46</v>
      </c>
      <c r="B47" s="7" t="s">
        <v>151</v>
      </c>
      <c r="C47" s="8">
        <v>8</v>
      </c>
      <c r="D47" s="8">
        <v>11</v>
      </c>
      <c r="E47" s="8"/>
      <c r="F47" s="8">
        <f t="shared" si="0"/>
        <v>0</v>
      </c>
      <c r="G47" s="8">
        <v>2</v>
      </c>
      <c r="H47" s="8">
        <v>2</v>
      </c>
      <c r="I47" s="9">
        <v>11</v>
      </c>
      <c r="J47" s="9">
        <v>11</v>
      </c>
      <c r="K47" s="9"/>
      <c r="L47" s="9"/>
      <c r="M47" s="10"/>
      <c r="N47" s="10"/>
      <c r="O47" s="10"/>
      <c r="P47" s="10"/>
      <c r="Q47" s="11">
        <v>15</v>
      </c>
      <c r="R47" s="11">
        <v>16</v>
      </c>
      <c r="S47" s="11"/>
      <c r="T47" s="11">
        <f t="shared" si="1"/>
        <v>0</v>
      </c>
      <c r="U47" s="11">
        <v>1</v>
      </c>
      <c r="V47" s="11">
        <v>2</v>
      </c>
      <c r="W47" s="24"/>
      <c r="X47" s="24"/>
      <c r="Y47" s="24"/>
      <c r="Z47" s="24"/>
      <c r="AA47" s="28"/>
      <c r="AB47" s="28"/>
      <c r="AC47" s="28"/>
      <c r="AD47" s="28"/>
      <c r="AE47" s="32">
        <v>0</v>
      </c>
      <c r="AF47" s="32">
        <v>5</v>
      </c>
      <c r="AG47" s="32">
        <v>1</v>
      </c>
      <c r="AH47" s="32">
        <v>1</v>
      </c>
      <c r="AI47" s="7">
        <f t="shared" si="2"/>
        <v>38</v>
      </c>
      <c r="AJ47" s="7">
        <f t="shared" si="3"/>
        <v>48</v>
      </c>
      <c r="AK47" s="12">
        <f t="shared" si="4"/>
        <v>0.79166666666666663</v>
      </c>
      <c r="AL47" s="7" t="s">
        <v>157</v>
      </c>
    </row>
    <row r="48" spans="1:38" x14ac:dyDescent="0.25">
      <c r="A48" s="7">
        <v>47</v>
      </c>
      <c r="B48" s="7" t="s">
        <v>103</v>
      </c>
      <c r="C48" s="8">
        <v>8</v>
      </c>
      <c r="D48" s="8">
        <v>11</v>
      </c>
      <c r="E48" s="8"/>
      <c r="F48" s="8">
        <f t="shared" si="0"/>
        <v>0</v>
      </c>
      <c r="G48" s="8">
        <v>0</v>
      </c>
      <c r="H48" s="8">
        <v>2</v>
      </c>
      <c r="I48" s="9">
        <v>11</v>
      </c>
      <c r="J48" s="9">
        <v>11</v>
      </c>
      <c r="K48" s="9"/>
      <c r="L48" s="9"/>
      <c r="M48" s="10"/>
      <c r="N48" s="10"/>
      <c r="O48" s="10"/>
      <c r="P48" s="10"/>
      <c r="Q48" s="11">
        <v>15</v>
      </c>
      <c r="R48" s="11">
        <v>16</v>
      </c>
      <c r="S48" s="11"/>
      <c r="T48" s="11">
        <f t="shared" si="1"/>
        <v>0</v>
      </c>
      <c r="U48" s="11">
        <v>1</v>
      </c>
      <c r="V48" s="11">
        <v>2</v>
      </c>
      <c r="W48" s="24"/>
      <c r="X48" s="24"/>
      <c r="Y48" s="24"/>
      <c r="Z48" s="24"/>
      <c r="AA48" s="28"/>
      <c r="AB48" s="28"/>
      <c r="AC48" s="28"/>
      <c r="AD48" s="28"/>
      <c r="AE48" s="32"/>
      <c r="AF48" s="32"/>
      <c r="AG48" s="32">
        <v>1</v>
      </c>
      <c r="AH48" s="32">
        <v>1</v>
      </c>
      <c r="AI48" s="7">
        <f t="shared" si="2"/>
        <v>36</v>
      </c>
      <c r="AJ48" s="7">
        <f t="shared" si="3"/>
        <v>43</v>
      </c>
      <c r="AK48" s="12">
        <f t="shared" si="4"/>
        <v>0.83720930232558144</v>
      </c>
      <c r="AL48" s="7" t="s">
        <v>157</v>
      </c>
    </row>
    <row r="49" spans="1:38" x14ac:dyDescent="0.25">
      <c r="A49" s="7">
        <v>48</v>
      </c>
      <c r="B49" s="7" t="s">
        <v>152</v>
      </c>
      <c r="C49" s="13">
        <v>10</v>
      </c>
      <c r="D49" s="8">
        <v>11</v>
      </c>
      <c r="E49" s="8"/>
      <c r="F49" s="8">
        <f t="shared" si="0"/>
        <v>0</v>
      </c>
      <c r="G49" s="13"/>
      <c r="H49" s="13"/>
      <c r="I49" s="9">
        <v>11</v>
      </c>
      <c r="J49" s="9">
        <v>11</v>
      </c>
      <c r="K49" s="14"/>
      <c r="L49" s="14"/>
      <c r="M49" s="10"/>
      <c r="N49" s="10"/>
      <c r="O49" s="15"/>
      <c r="P49" s="15"/>
      <c r="Q49" s="11">
        <v>14</v>
      </c>
      <c r="R49" s="11">
        <v>16</v>
      </c>
      <c r="S49" s="11"/>
      <c r="T49" s="11">
        <f t="shared" si="1"/>
        <v>0</v>
      </c>
      <c r="U49" s="16">
        <v>1</v>
      </c>
      <c r="V49" s="16">
        <v>1</v>
      </c>
      <c r="W49" s="25">
        <v>12</v>
      </c>
      <c r="X49" s="24">
        <v>12</v>
      </c>
      <c r="Y49" s="25">
        <v>2</v>
      </c>
      <c r="Z49" s="25">
        <v>2</v>
      </c>
      <c r="AA49" s="29"/>
      <c r="AB49" s="29"/>
      <c r="AC49" s="29"/>
      <c r="AD49" s="29"/>
      <c r="AE49" s="33"/>
      <c r="AF49" s="33"/>
      <c r="AG49" s="33"/>
      <c r="AH49" s="33"/>
      <c r="AI49" s="7">
        <f t="shared" si="2"/>
        <v>50</v>
      </c>
      <c r="AJ49" s="7">
        <f t="shared" si="3"/>
        <v>53</v>
      </c>
      <c r="AK49" s="12">
        <f t="shared" si="4"/>
        <v>0.94339622641509435</v>
      </c>
      <c r="AL49" s="7" t="s">
        <v>191</v>
      </c>
    </row>
    <row r="50" spans="1:38" x14ac:dyDescent="0.25">
      <c r="A50" s="7">
        <v>49</v>
      </c>
      <c r="B50" s="7" t="s">
        <v>153</v>
      </c>
      <c r="C50" s="13">
        <v>4</v>
      </c>
      <c r="D50" s="8">
        <v>11</v>
      </c>
      <c r="E50" s="8"/>
      <c r="F50" s="8">
        <f t="shared" si="0"/>
        <v>0</v>
      </c>
      <c r="G50" s="13">
        <v>1</v>
      </c>
      <c r="H50" s="13">
        <v>2</v>
      </c>
      <c r="I50" s="9">
        <v>11</v>
      </c>
      <c r="J50" s="9">
        <v>11</v>
      </c>
      <c r="K50" s="14"/>
      <c r="L50" s="14"/>
      <c r="M50" s="10"/>
      <c r="N50" s="10"/>
      <c r="O50" s="15"/>
      <c r="P50" s="15"/>
      <c r="Q50" s="16">
        <v>14</v>
      </c>
      <c r="R50" s="11">
        <v>16</v>
      </c>
      <c r="S50" s="11"/>
      <c r="T50" s="11">
        <f t="shared" si="1"/>
        <v>0</v>
      </c>
      <c r="U50" s="16">
        <v>2</v>
      </c>
      <c r="V50" s="16">
        <v>3</v>
      </c>
      <c r="W50" s="25"/>
      <c r="X50" s="24"/>
      <c r="Y50" s="25"/>
      <c r="Z50" s="25"/>
      <c r="AA50" s="29">
        <v>14</v>
      </c>
      <c r="AB50" s="29">
        <v>16</v>
      </c>
      <c r="AC50" s="29">
        <v>2</v>
      </c>
      <c r="AD50" s="29">
        <v>3</v>
      </c>
      <c r="AE50" s="33"/>
      <c r="AF50" s="33"/>
      <c r="AG50" s="33"/>
      <c r="AH50" s="33"/>
      <c r="AI50" s="7">
        <f t="shared" si="2"/>
        <v>48</v>
      </c>
      <c r="AJ50" s="7">
        <f t="shared" si="3"/>
        <v>62</v>
      </c>
      <c r="AK50" s="12">
        <f t="shared" si="4"/>
        <v>0.77419354838709675</v>
      </c>
      <c r="AL50" s="7" t="s">
        <v>167</v>
      </c>
    </row>
    <row r="51" spans="1:38" x14ac:dyDescent="0.25">
      <c r="A51" s="7">
        <v>50</v>
      </c>
      <c r="B51" s="7" t="s">
        <v>154</v>
      </c>
      <c r="C51" s="13">
        <v>10</v>
      </c>
      <c r="D51" s="8">
        <v>11</v>
      </c>
      <c r="E51" s="8"/>
      <c r="F51" s="8">
        <f t="shared" si="0"/>
        <v>0</v>
      </c>
      <c r="G51" s="13">
        <v>2</v>
      </c>
      <c r="H51" s="13">
        <v>2</v>
      </c>
      <c r="I51" s="9">
        <v>11</v>
      </c>
      <c r="J51" s="9">
        <v>11</v>
      </c>
      <c r="K51" s="14"/>
      <c r="L51" s="14"/>
      <c r="M51" s="10"/>
      <c r="N51" s="10"/>
      <c r="O51" s="15"/>
      <c r="P51" s="15"/>
      <c r="Q51" s="16">
        <v>16</v>
      </c>
      <c r="R51" s="11">
        <v>16</v>
      </c>
      <c r="S51" s="11"/>
      <c r="T51" s="11">
        <f t="shared" si="1"/>
        <v>0</v>
      </c>
      <c r="U51" s="16">
        <v>3</v>
      </c>
      <c r="V51" s="16">
        <v>3</v>
      </c>
      <c r="W51" s="25"/>
      <c r="X51" s="24"/>
      <c r="Y51" s="25"/>
      <c r="Z51" s="25"/>
      <c r="AA51" s="29">
        <v>14</v>
      </c>
      <c r="AB51" s="29">
        <v>16</v>
      </c>
      <c r="AC51" s="29">
        <v>2</v>
      </c>
      <c r="AD51" s="29">
        <v>3</v>
      </c>
      <c r="AE51" s="33"/>
      <c r="AF51" s="33"/>
      <c r="AG51" s="33"/>
      <c r="AH51" s="33"/>
      <c r="AI51" s="7">
        <f t="shared" si="2"/>
        <v>58</v>
      </c>
      <c r="AJ51" s="7">
        <f t="shared" si="3"/>
        <v>62</v>
      </c>
      <c r="AK51" s="12">
        <f t="shared" si="4"/>
        <v>0.93548387096774188</v>
      </c>
      <c r="AL51" s="7" t="s">
        <v>167</v>
      </c>
    </row>
    <row r="52" spans="1:38" x14ac:dyDescent="0.25">
      <c r="A52" s="18">
        <v>51</v>
      </c>
      <c r="B52" s="18" t="s">
        <v>155</v>
      </c>
      <c r="C52" s="13">
        <v>11</v>
      </c>
      <c r="D52" s="8">
        <v>11</v>
      </c>
      <c r="E52" s="8"/>
      <c r="F52" s="8">
        <f t="shared" si="0"/>
        <v>0</v>
      </c>
      <c r="G52" s="13"/>
      <c r="H52" s="13"/>
      <c r="I52" s="9">
        <v>11</v>
      </c>
      <c r="J52" s="9">
        <v>11</v>
      </c>
      <c r="K52" s="19"/>
      <c r="L52" s="19"/>
      <c r="M52" s="20"/>
      <c r="N52" s="20"/>
      <c r="O52" s="20"/>
      <c r="P52" s="20"/>
      <c r="Q52" s="21">
        <v>16</v>
      </c>
      <c r="R52" s="11">
        <v>16</v>
      </c>
      <c r="S52" s="11"/>
      <c r="T52" s="11">
        <f t="shared" si="1"/>
        <v>0</v>
      </c>
      <c r="U52" s="21"/>
      <c r="V52" s="21"/>
      <c r="W52" s="26">
        <v>0</v>
      </c>
      <c r="X52" s="24">
        <v>12</v>
      </c>
      <c r="Y52" s="26"/>
      <c r="Z52" s="26"/>
      <c r="AA52" s="30"/>
      <c r="AB52" s="30"/>
      <c r="AC52" s="30"/>
      <c r="AD52" s="30"/>
      <c r="AE52" s="34">
        <v>3</v>
      </c>
      <c r="AF52" s="34">
        <v>3</v>
      </c>
      <c r="AG52" s="34"/>
      <c r="AH52" s="34"/>
      <c r="AI52" s="7">
        <f t="shared" si="2"/>
        <v>41</v>
      </c>
      <c r="AJ52" s="7">
        <f t="shared" si="3"/>
        <v>53</v>
      </c>
      <c r="AK52" s="12">
        <f t="shared" si="4"/>
        <v>0.77358490566037741</v>
      </c>
      <c r="AL52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</vt:lpstr>
      <vt:lpstr>B</vt:lpstr>
      <vt:lpstr>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2015-10-28T09:31:37Z</dcterms:modified>
</cp:coreProperties>
</file>