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2"/>
  </bookViews>
  <sheets>
    <sheet name="A" sheetId="1" r:id="rId1"/>
    <sheet name="B" sheetId="2" r:id="rId2"/>
    <sheet name="C" sheetId="3" r:id="rId3"/>
    <sheet name="D" sheetId="4" r:id="rId4"/>
    <sheet name="E" sheetId="5" r:id="rId5"/>
    <sheet name="F" sheetId="6" r:id="rId6"/>
    <sheet name="G" sheetId="7" r:id="rId7"/>
    <sheet name="H" sheetId="8" r:id="rId8"/>
    <sheet name="I" sheetId="9" r:id="rId9"/>
    <sheet name="J" sheetId="10" r:id="rId10"/>
    <sheet name="K" sheetId="11" r:id="rId11"/>
    <sheet name="L" sheetId="12" r:id="rId12"/>
    <sheet name="M" sheetId="13" r:id="rId13"/>
  </sheets>
  <definedNames>
    <definedName name="_xlnm._FilterDatabase" localSheetId="0" hidden="1">A!$AB$1:$AB$54</definedName>
    <definedName name="_xlnm._FilterDatabase" localSheetId="1" hidden="1">B!$AD$1:$AD$57</definedName>
    <definedName name="_xlnm._FilterDatabase" localSheetId="2" hidden="1">'C'!$AF$1:$AF$54</definedName>
    <definedName name="_xlnm._FilterDatabase" localSheetId="3" hidden="1">D!$X$1:$X$54</definedName>
    <definedName name="_xlnm._FilterDatabase" localSheetId="4" hidden="1">E!$AD$1:$AD$54</definedName>
    <definedName name="_xlnm._FilterDatabase" localSheetId="5" hidden="1">F!$X$1:$X$53</definedName>
    <definedName name="_xlnm._FilterDatabase" localSheetId="6" hidden="1">G!$AH$1:$AH$52</definedName>
    <definedName name="_xlnm._FilterDatabase" localSheetId="7" hidden="1">H!$AH$1:$AH$53</definedName>
    <definedName name="_xlnm._FilterDatabase" localSheetId="8" hidden="1">I!$V$1:$V$54</definedName>
    <definedName name="_xlnm._FilterDatabase" localSheetId="9" hidden="1">J!$AF$1:$AF$54</definedName>
    <definedName name="_xlnm._FilterDatabase" localSheetId="10" hidden="1">K!$V$1:$V$54</definedName>
    <definedName name="_xlnm._FilterDatabase" localSheetId="11" hidden="1">L!$AB$1:$AB$51</definedName>
    <definedName name="_xlnm._FilterDatabase" localSheetId="12" hidden="1">M!$AB$1:$AB$53</definedName>
  </definedNames>
  <calcPr calcId="144525" calcOnSave="0"/>
</workbook>
</file>

<file path=xl/calcChain.xml><?xml version="1.0" encoding="utf-8"?>
<calcChain xmlns="http://schemas.openxmlformats.org/spreadsheetml/2006/main">
  <c r="R3" i="13" l="1"/>
  <c r="R4" i="13"/>
  <c r="R5" i="13"/>
  <c r="R6" i="13"/>
  <c r="R7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R33" i="13"/>
  <c r="R34" i="13"/>
  <c r="R35" i="13"/>
  <c r="R36" i="13"/>
  <c r="R37" i="13"/>
  <c r="R38" i="13"/>
  <c r="R39" i="13"/>
  <c r="R40" i="13"/>
  <c r="R41" i="13"/>
  <c r="R42" i="13"/>
  <c r="R43" i="13"/>
  <c r="R44" i="13"/>
  <c r="R45" i="13"/>
  <c r="R46" i="13"/>
  <c r="R47" i="13"/>
  <c r="R48" i="13"/>
  <c r="R49" i="13"/>
  <c r="R50" i="13"/>
  <c r="R2" i="13"/>
  <c r="L3" i="13"/>
  <c r="L4" i="13"/>
  <c r="L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2" i="13"/>
  <c r="F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2" i="13"/>
  <c r="V3" i="12"/>
  <c r="V4" i="12"/>
  <c r="V5" i="12"/>
  <c r="V6" i="12"/>
  <c r="V7" i="12"/>
  <c r="V8" i="12"/>
  <c r="V9" i="12"/>
  <c r="V10" i="12"/>
  <c r="V11" i="12"/>
  <c r="V12" i="12"/>
  <c r="V13" i="12"/>
  <c r="V14" i="12"/>
  <c r="V15" i="12"/>
  <c r="V16" i="12"/>
  <c r="V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1" i="12"/>
  <c r="V32" i="12"/>
  <c r="V33" i="12"/>
  <c r="V34" i="12"/>
  <c r="V35" i="12"/>
  <c r="V36" i="12"/>
  <c r="V37" i="12"/>
  <c r="V38" i="12"/>
  <c r="V39" i="12"/>
  <c r="V40" i="12"/>
  <c r="V41" i="12"/>
  <c r="V42" i="12"/>
  <c r="V43" i="12"/>
  <c r="V44" i="12"/>
  <c r="V45" i="12"/>
  <c r="V46" i="12"/>
  <c r="V47" i="12"/>
  <c r="V48" i="12"/>
  <c r="V2" i="12"/>
  <c r="P3" i="12"/>
  <c r="P4" i="12"/>
  <c r="P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2" i="12"/>
  <c r="L3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2" i="12"/>
  <c r="Z3" i="10"/>
  <c r="Z4" i="10"/>
  <c r="Z5" i="10"/>
  <c r="Z6" i="10"/>
  <c r="Z7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39" i="10"/>
  <c r="Z40" i="10"/>
  <c r="Z41" i="10"/>
  <c r="Z42" i="10"/>
  <c r="Z43" i="10"/>
  <c r="Z44" i="10"/>
  <c r="Z45" i="10"/>
  <c r="Z46" i="10"/>
  <c r="Z47" i="10"/>
  <c r="Z48" i="10"/>
  <c r="Z49" i="10"/>
  <c r="Z2" i="10"/>
  <c r="N3" i="10"/>
  <c r="N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2" i="10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2" i="10"/>
  <c r="AB3" i="8"/>
  <c r="AB4" i="8"/>
  <c r="AB5" i="8"/>
  <c r="AB6" i="8"/>
  <c r="AB7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38" i="8"/>
  <c r="AB39" i="8"/>
  <c r="AB40" i="8"/>
  <c r="AB41" i="8"/>
  <c r="AB42" i="8"/>
  <c r="AB43" i="8"/>
  <c r="AB44" i="8"/>
  <c r="AB45" i="8"/>
  <c r="AB46" i="8"/>
  <c r="AB47" i="8"/>
  <c r="AB48" i="8"/>
  <c r="AB49" i="8"/>
  <c r="AB50" i="8"/>
  <c r="AB2" i="8"/>
  <c r="X3" i="8"/>
  <c r="X4" i="8"/>
  <c r="X5" i="8"/>
  <c r="X6" i="8"/>
  <c r="X7" i="8"/>
  <c r="X8" i="8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X24" i="8"/>
  <c r="X25" i="8"/>
  <c r="X26" i="8"/>
  <c r="X27" i="8"/>
  <c r="X28" i="8"/>
  <c r="X29" i="8"/>
  <c r="X30" i="8"/>
  <c r="X31" i="8"/>
  <c r="X32" i="8"/>
  <c r="X33" i="8"/>
  <c r="X34" i="8"/>
  <c r="X35" i="8"/>
  <c r="X36" i="8"/>
  <c r="X37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2" i="8"/>
  <c r="T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2" i="8"/>
  <c r="P3" i="8"/>
  <c r="P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2" i="8"/>
  <c r="L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2" i="8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2" i="8"/>
  <c r="X3" i="7"/>
  <c r="X4" i="7"/>
  <c r="X5" i="7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X36" i="7"/>
  <c r="X37" i="7"/>
  <c r="X38" i="7"/>
  <c r="X39" i="7"/>
  <c r="X40" i="7"/>
  <c r="X41" i="7"/>
  <c r="X42" i="7"/>
  <c r="X43" i="7"/>
  <c r="X44" i="7"/>
  <c r="X45" i="7"/>
  <c r="X46" i="7"/>
  <c r="X47" i="7"/>
  <c r="X48" i="7"/>
  <c r="X49" i="7"/>
  <c r="X2" i="7"/>
  <c r="T3" i="7"/>
  <c r="T4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2" i="7"/>
  <c r="P3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2" i="7"/>
  <c r="L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2" i="7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2" i="6"/>
  <c r="X3" i="5"/>
  <c r="X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2" i="5"/>
  <c r="R2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2" i="5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2" i="4"/>
  <c r="Z3" i="3"/>
  <c r="Z4" i="3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2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2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2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2" i="3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2" i="2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2" i="1"/>
  <c r="Z3" i="13" l="1"/>
  <c r="Z4" i="13"/>
  <c r="Z5" i="13"/>
  <c r="Z6" i="13"/>
  <c r="Z7" i="13"/>
  <c r="Z8" i="13"/>
  <c r="Z9" i="13"/>
  <c r="Z10" i="13"/>
  <c r="Z11" i="13"/>
  <c r="Z12" i="13"/>
  <c r="Z13" i="13"/>
  <c r="Z14" i="13"/>
  <c r="Z15" i="13"/>
  <c r="Z16" i="13"/>
  <c r="Z17" i="13"/>
  <c r="Z18" i="13"/>
  <c r="Z19" i="13"/>
  <c r="Z20" i="13"/>
  <c r="Z21" i="13"/>
  <c r="Z22" i="13"/>
  <c r="Z23" i="13"/>
  <c r="Z24" i="13"/>
  <c r="Z25" i="13"/>
  <c r="Z26" i="13"/>
  <c r="Z27" i="13"/>
  <c r="Z28" i="13"/>
  <c r="Z29" i="13"/>
  <c r="Z30" i="13"/>
  <c r="Z31" i="13"/>
  <c r="Z32" i="13"/>
  <c r="Z33" i="13"/>
  <c r="Z34" i="13"/>
  <c r="Z35" i="13"/>
  <c r="Z36" i="13"/>
  <c r="Z37" i="13"/>
  <c r="Z38" i="13"/>
  <c r="Z39" i="13"/>
  <c r="Z40" i="13"/>
  <c r="Z41" i="13"/>
  <c r="Z42" i="13"/>
  <c r="Z43" i="13"/>
  <c r="Z44" i="13"/>
  <c r="Z45" i="13"/>
  <c r="Z46" i="13"/>
  <c r="Z47" i="13"/>
  <c r="Z48" i="13"/>
  <c r="Z49" i="13"/>
  <c r="Z50" i="13"/>
  <c r="Z2" i="13"/>
  <c r="Y3" i="13"/>
  <c r="AA3" i="13" s="1"/>
  <c r="Y4" i="13"/>
  <c r="AA4" i="13" s="1"/>
  <c r="Y5" i="13"/>
  <c r="AA5" i="13" s="1"/>
  <c r="Y6" i="13"/>
  <c r="AA6" i="13" s="1"/>
  <c r="Y7" i="13"/>
  <c r="AA7" i="13" s="1"/>
  <c r="Y8" i="13"/>
  <c r="AA8" i="13" s="1"/>
  <c r="Y9" i="13"/>
  <c r="AA9" i="13" s="1"/>
  <c r="Y10" i="13"/>
  <c r="AA10" i="13" s="1"/>
  <c r="Y11" i="13"/>
  <c r="AA11" i="13" s="1"/>
  <c r="Y12" i="13"/>
  <c r="AA12" i="13" s="1"/>
  <c r="Y13" i="13"/>
  <c r="AA13" i="13" s="1"/>
  <c r="Y14" i="13"/>
  <c r="AA14" i="13" s="1"/>
  <c r="Y15" i="13"/>
  <c r="AA15" i="13" s="1"/>
  <c r="Y16" i="13"/>
  <c r="AA16" i="13" s="1"/>
  <c r="Y17" i="13"/>
  <c r="AA17" i="13" s="1"/>
  <c r="Y18" i="13"/>
  <c r="AA18" i="13" s="1"/>
  <c r="Y19" i="13"/>
  <c r="AA19" i="13" s="1"/>
  <c r="Y20" i="13"/>
  <c r="AA20" i="13" s="1"/>
  <c r="Y21" i="13"/>
  <c r="AA21" i="13" s="1"/>
  <c r="Y22" i="13"/>
  <c r="AA22" i="13" s="1"/>
  <c r="Y23" i="13"/>
  <c r="AA23" i="13" s="1"/>
  <c r="Y24" i="13"/>
  <c r="AA24" i="13" s="1"/>
  <c r="Y25" i="13"/>
  <c r="AA25" i="13" s="1"/>
  <c r="Y26" i="13"/>
  <c r="AA26" i="13" s="1"/>
  <c r="Y27" i="13"/>
  <c r="AA27" i="13" s="1"/>
  <c r="Y28" i="13"/>
  <c r="AA28" i="13" s="1"/>
  <c r="Y29" i="13"/>
  <c r="AA29" i="13" s="1"/>
  <c r="Y30" i="13"/>
  <c r="AA30" i="13" s="1"/>
  <c r="Y31" i="13"/>
  <c r="AA31" i="13" s="1"/>
  <c r="Y32" i="13"/>
  <c r="AA32" i="13" s="1"/>
  <c r="Y33" i="13"/>
  <c r="AA33" i="13" s="1"/>
  <c r="Y34" i="13"/>
  <c r="AA34" i="13" s="1"/>
  <c r="Y35" i="13"/>
  <c r="AA35" i="13" s="1"/>
  <c r="Y36" i="13"/>
  <c r="AA36" i="13" s="1"/>
  <c r="Y37" i="13"/>
  <c r="AA37" i="13" s="1"/>
  <c r="Y38" i="13"/>
  <c r="AA38" i="13" s="1"/>
  <c r="Y39" i="13"/>
  <c r="AA39" i="13" s="1"/>
  <c r="Y40" i="13"/>
  <c r="AA40" i="13" s="1"/>
  <c r="Y41" i="13"/>
  <c r="AA41" i="13" s="1"/>
  <c r="Y42" i="13"/>
  <c r="AA42" i="13" s="1"/>
  <c r="Y43" i="13"/>
  <c r="AA43" i="13" s="1"/>
  <c r="Y44" i="13"/>
  <c r="AA44" i="13" s="1"/>
  <c r="Y45" i="13"/>
  <c r="AA45" i="13" s="1"/>
  <c r="Y46" i="13"/>
  <c r="AA46" i="13" s="1"/>
  <c r="Y47" i="13"/>
  <c r="AA47" i="13" s="1"/>
  <c r="Y48" i="13"/>
  <c r="AA48" i="13" s="1"/>
  <c r="Y49" i="13"/>
  <c r="AA49" i="13" s="1"/>
  <c r="Y50" i="13"/>
  <c r="AA50" i="13" s="1"/>
  <c r="Y2" i="13"/>
  <c r="AA2" i="13" s="1"/>
  <c r="Z3" i="12"/>
  <c r="Z4" i="12"/>
  <c r="Z5" i="12"/>
  <c r="Z6" i="12"/>
  <c r="Z7" i="12"/>
  <c r="Z8" i="12"/>
  <c r="Z9" i="12"/>
  <c r="Z10" i="12"/>
  <c r="Z11" i="12"/>
  <c r="Z12" i="12"/>
  <c r="Z13" i="12"/>
  <c r="Z14" i="12"/>
  <c r="Z15" i="12"/>
  <c r="Z16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30" i="12"/>
  <c r="Z31" i="12"/>
  <c r="Z32" i="12"/>
  <c r="Z33" i="12"/>
  <c r="Z34" i="12"/>
  <c r="Z35" i="12"/>
  <c r="Z36" i="12"/>
  <c r="Z37" i="12"/>
  <c r="Z38" i="12"/>
  <c r="Z39" i="12"/>
  <c r="Z40" i="12"/>
  <c r="Z41" i="12"/>
  <c r="Z42" i="12"/>
  <c r="Z43" i="12"/>
  <c r="Z44" i="12"/>
  <c r="Z45" i="12"/>
  <c r="Z46" i="12"/>
  <c r="Z47" i="12"/>
  <c r="Z48" i="12"/>
  <c r="Z2" i="12"/>
  <c r="Y3" i="12"/>
  <c r="AA3" i="12" s="1"/>
  <c r="Y4" i="12"/>
  <c r="AA4" i="12" s="1"/>
  <c r="Y5" i="12"/>
  <c r="AA5" i="12" s="1"/>
  <c r="Y6" i="12"/>
  <c r="AA6" i="12" s="1"/>
  <c r="Y7" i="12"/>
  <c r="AA7" i="12" s="1"/>
  <c r="Y8" i="12"/>
  <c r="AA8" i="12" s="1"/>
  <c r="Y9" i="12"/>
  <c r="AA9" i="12" s="1"/>
  <c r="Y10" i="12"/>
  <c r="AA10" i="12" s="1"/>
  <c r="Y11" i="12"/>
  <c r="AA11" i="12" s="1"/>
  <c r="Y12" i="12"/>
  <c r="AA12" i="12" s="1"/>
  <c r="Y13" i="12"/>
  <c r="AA13" i="12" s="1"/>
  <c r="Y14" i="12"/>
  <c r="AA14" i="12" s="1"/>
  <c r="Y15" i="12"/>
  <c r="AA15" i="12" s="1"/>
  <c r="Y16" i="12"/>
  <c r="AA16" i="12" s="1"/>
  <c r="Y17" i="12"/>
  <c r="AA17" i="12" s="1"/>
  <c r="Y18" i="12"/>
  <c r="AA18" i="12" s="1"/>
  <c r="Y19" i="12"/>
  <c r="AA19" i="12" s="1"/>
  <c r="Y20" i="12"/>
  <c r="AA20" i="12" s="1"/>
  <c r="Y21" i="12"/>
  <c r="AA21" i="12" s="1"/>
  <c r="Y22" i="12"/>
  <c r="AA22" i="12" s="1"/>
  <c r="Y23" i="12"/>
  <c r="AA23" i="12" s="1"/>
  <c r="Y24" i="12"/>
  <c r="AA24" i="12" s="1"/>
  <c r="Y25" i="12"/>
  <c r="AA25" i="12" s="1"/>
  <c r="Y26" i="12"/>
  <c r="AA26" i="12" s="1"/>
  <c r="Y27" i="12"/>
  <c r="AA27" i="12" s="1"/>
  <c r="Y28" i="12"/>
  <c r="AA28" i="12" s="1"/>
  <c r="Y29" i="12"/>
  <c r="AA29" i="12" s="1"/>
  <c r="Y30" i="12"/>
  <c r="AA30" i="12" s="1"/>
  <c r="Y31" i="12"/>
  <c r="AA31" i="12" s="1"/>
  <c r="Y32" i="12"/>
  <c r="AA32" i="12" s="1"/>
  <c r="Y33" i="12"/>
  <c r="AA33" i="12" s="1"/>
  <c r="Y34" i="12"/>
  <c r="AA34" i="12" s="1"/>
  <c r="Y35" i="12"/>
  <c r="AA35" i="12" s="1"/>
  <c r="Y36" i="12"/>
  <c r="AA36" i="12" s="1"/>
  <c r="Y37" i="12"/>
  <c r="AA37" i="12" s="1"/>
  <c r="Y38" i="12"/>
  <c r="AA38" i="12" s="1"/>
  <c r="Y39" i="12"/>
  <c r="AA39" i="12" s="1"/>
  <c r="Y40" i="12"/>
  <c r="AA40" i="12" s="1"/>
  <c r="Y41" i="12"/>
  <c r="AA41" i="12" s="1"/>
  <c r="Y42" i="12"/>
  <c r="AA42" i="12" s="1"/>
  <c r="Y43" i="12"/>
  <c r="AA43" i="12" s="1"/>
  <c r="Y44" i="12"/>
  <c r="AA44" i="12" s="1"/>
  <c r="Y45" i="12"/>
  <c r="AA45" i="12" s="1"/>
  <c r="Y46" i="12"/>
  <c r="AA46" i="12" s="1"/>
  <c r="Y47" i="12"/>
  <c r="AA47" i="12" s="1"/>
  <c r="Y48" i="12"/>
  <c r="AA48" i="12" s="1"/>
  <c r="Y2" i="12"/>
  <c r="AA2" i="12" s="1"/>
  <c r="U3" i="11"/>
  <c r="U4" i="11"/>
  <c r="U5" i="11"/>
  <c r="U6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2" i="11"/>
  <c r="T3" i="1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2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2" i="11"/>
  <c r="AD3" i="10"/>
  <c r="AD4" i="10"/>
  <c r="AD5" i="10"/>
  <c r="AD6" i="10"/>
  <c r="AD7" i="10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2" i="10"/>
  <c r="AC3" i="10"/>
  <c r="AE3" i="10" s="1"/>
  <c r="AC4" i="10"/>
  <c r="AE4" i="10" s="1"/>
  <c r="AC5" i="10"/>
  <c r="AE5" i="10" s="1"/>
  <c r="AC6" i="10"/>
  <c r="AE6" i="10" s="1"/>
  <c r="AC7" i="10"/>
  <c r="AE7" i="10" s="1"/>
  <c r="AC8" i="10"/>
  <c r="AE8" i="10" s="1"/>
  <c r="AC9" i="10"/>
  <c r="AE9" i="10" s="1"/>
  <c r="AC10" i="10"/>
  <c r="AE10" i="10" s="1"/>
  <c r="AC11" i="10"/>
  <c r="AE11" i="10" s="1"/>
  <c r="AC12" i="10"/>
  <c r="AE12" i="10" s="1"/>
  <c r="AC13" i="10"/>
  <c r="AE13" i="10" s="1"/>
  <c r="AC14" i="10"/>
  <c r="AE14" i="10" s="1"/>
  <c r="AC15" i="10"/>
  <c r="AE15" i="10" s="1"/>
  <c r="AC16" i="10"/>
  <c r="AE16" i="10" s="1"/>
  <c r="AC17" i="10"/>
  <c r="AE17" i="10" s="1"/>
  <c r="AC18" i="10"/>
  <c r="AE18" i="10" s="1"/>
  <c r="AC19" i="10"/>
  <c r="AE19" i="10" s="1"/>
  <c r="AC20" i="10"/>
  <c r="AE20" i="10" s="1"/>
  <c r="AC21" i="10"/>
  <c r="AE21" i="10" s="1"/>
  <c r="AC22" i="10"/>
  <c r="AE22" i="10" s="1"/>
  <c r="AC23" i="10"/>
  <c r="AE23" i="10" s="1"/>
  <c r="AC24" i="10"/>
  <c r="AE24" i="10" s="1"/>
  <c r="AC25" i="10"/>
  <c r="AE25" i="10" s="1"/>
  <c r="AC26" i="10"/>
  <c r="AE26" i="10" s="1"/>
  <c r="AC27" i="10"/>
  <c r="AE27" i="10" s="1"/>
  <c r="AC28" i="10"/>
  <c r="AE28" i="10" s="1"/>
  <c r="AC29" i="10"/>
  <c r="AE29" i="10" s="1"/>
  <c r="AC30" i="10"/>
  <c r="AE30" i="10" s="1"/>
  <c r="AC31" i="10"/>
  <c r="AE31" i="10" s="1"/>
  <c r="AC32" i="10"/>
  <c r="AE32" i="10" s="1"/>
  <c r="AC33" i="10"/>
  <c r="AE33" i="10" s="1"/>
  <c r="AC34" i="10"/>
  <c r="AE34" i="10" s="1"/>
  <c r="AC35" i="10"/>
  <c r="AE35" i="10" s="1"/>
  <c r="AC36" i="10"/>
  <c r="AE36" i="10" s="1"/>
  <c r="AC37" i="10"/>
  <c r="AE37" i="10" s="1"/>
  <c r="AC38" i="10"/>
  <c r="AE38" i="10" s="1"/>
  <c r="AC39" i="10"/>
  <c r="AE39" i="10" s="1"/>
  <c r="AC40" i="10"/>
  <c r="AE40" i="10" s="1"/>
  <c r="AC41" i="10"/>
  <c r="AE41" i="10" s="1"/>
  <c r="AC42" i="10"/>
  <c r="AE42" i="10" s="1"/>
  <c r="AC43" i="10"/>
  <c r="AE43" i="10" s="1"/>
  <c r="AC44" i="10"/>
  <c r="AE44" i="10" s="1"/>
  <c r="AC45" i="10"/>
  <c r="AE45" i="10" s="1"/>
  <c r="AC46" i="10"/>
  <c r="AE46" i="10" s="1"/>
  <c r="AC47" i="10"/>
  <c r="AE47" i="10" s="1"/>
  <c r="AC48" i="10"/>
  <c r="AE48" i="10" s="1"/>
  <c r="AC49" i="10"/>
  <c r="AE49" i="10" s="1"/>
  <c r="AC2" i="10"/>
  <c r="AE2" i="10" s="1"/>
  <c r="U3" i="9"/>
  <c r="U4" i="9"/>
  <c r="U5" i="9"/>
  <c r="U6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2" i="9"/>
  <c r="T3" i="9"/>
  <c r="T4" i="9"/>
  <c r="T5" i="9"/>
  <c r="T6" i="9"/>
  <c r="T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2" i="9"/>
  <c r="S3" i="9"/>
  <c r="S4" i="9"/>
  <c r="S5" i="9"/>
  <c r="S6" i="9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2" i="9"/>
  <c r="AF3" i="8" l="1"/>
  <c r="AF4" i="8"/>
  <c r="AF5" i="8"/>
  <c r="AF6" i="8"/>
  <c r="AF7" i="8"/>
  <c r="AF8" i="8"/>
  <c r="AF9" i="8"/>
  <c r="AF10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AF24" i="8"/>
  <c r="AF25" i="8"/>
  <c r="AF26" i="8"/>
  <c r="AF27" i="8"/>
  <c r="AF28" i="8"/>
  <c r="AF29" i="8"/>
  <c r="AF30" i="8"/>
  <c r="AF31" i="8"/>
  <c r="AF32" i="8"/>
  <c r="AF33" i="8"/>
  <c r="AF34" i="8"/>
  <c r="AF35" i="8"/>
  <c r="AF36" i="8"/>
  <c r="AF37" i="8"/>
  <c r="AF38" i="8"/>
  <c r="AF39" i="8"/>
  <c r="AF40" i="8"/>
  <c r="AF41" i="8"/>
  <c r="AF42" i="8"/>
  <c r="AF43" i="8"/>
  <c r="AF44" i="8"/>
  <c r="AF45" i="8"/>
  <c r="AF46" i="8"/>
  <c r="AF47" i="8"/>
  <c r="AF48" i="8"/>
  <c r="AF49" i="8"/>
  <c r="AF50" i="8"/>
  <c r="AF2" i="8"/>
  <c r="AE3" i="8"/>
  <c r="AG3" i="8" s="1"/>
  <c r="AE4" i="8"/>
  <c r="AG4" i="8" s="1"/>
  <c r="AE5" i="8"/>
  <c r="AG5" i="8" s="1"/>
  <c r="AE6" i="8"/>
  <c r="AG6" i="8" s="1"/>
  <c r="AE7" i="8"/>
  <c r="AG7" i="8" s="1"/>
  <c r="AE8" i="8"/>
  <c r="AG8" i="8" s="1"/>
  <c r="AE9" i="8"/>
  <c r="AG9" i="8" s="1"/>
  <c r="AE10" i="8"/>
  <c r="AG10" i="8" s="1"/>
  <c r="AE11" i="8"/>
  <c r="AG11" i="8" s="1"/>
  <c r="AE12" i="8"/>
  <c r="AG12" i="8" s="1"/>
  <c r="AE13" i="8"/>
  <c r="AG13" i="8" s="1"/>
  <c r="AE14" i="8"/>
  <c r="AG14" i="8" s="1"/>
  <c r="AE15" i="8"/>
  <c r="AG15" i="8" s="1"/>
  <c r="AE16" i="8"/>
  <c r="AG16" i="8" s="1"/>
  <c r="AE17" i="8"/>
  <c r="AG17" i="8" s="1"/>
  <c r="AE18" i="8"/>
  <c r="AG18" i="8" s="1"/>
  <c r="AE19" i="8"/>
  <c r="AG19" i="8" s="1"/>
  <c r="AE20" i="8"/>
  <c r="AG20" i="8" s="1"/>
  <c r="AE21" i="8"/>
  <c r="AG21" i="8" s="1"/>
  <c r="AE22" i="8"/>
  <c r="AG22" i="8" s="1"/>
  <c r="AE23" i="8"/>
  <c r="AG23" i="8" s="1"/>
  <c r="AE24" i="8"/>
  <c r="AG24" i="8" s="1"/>
  <c r="AE25" i="8"/>
  <c r="AG25" i="8" s="1"/>
  <c r="AE26" i="8"/>
  <c r="AG26" i="8" s="1"/>
  <c r="AE27" i="8"/>
  <c r="AG27" i="8" s="1"/>
  <c r="AE28" i="8"/>
  <c r="AG28" i="8" s="1"/>
  <c r="AE29" i="8"/>
  <c r="AG29" i="8" s="1"/>
  <c r="AE30" i="8"/>
  <c r="AG30" i="8" s="1"/>
  <c r="AE31" i="8"/>
  <c r="AG31" i="8" s="1"/>
  <c r="AE32" i="8"/>
  <c r="AG32" i="8" s="1"/>
  <c r="AE33" i="8"/>
  <c r="AG33" i="8" s="1"/>
  <c r="AE34" i="8"/>
  <c r="AG34" i="8" s="1"/>
  <c r="AE35" i="8"/>
  <c r="AG35" i="8" s="1"/>
  <c r="AE36" i="8"/>
  <c r="AG36" i="8" s="1"/>
  <c r="AE37" i="8"/>
  <c r="AG37" i="8" s="1"/>
  <c r="AE38" i="8"/>
  <c r="AG38" i="8" s="1"/>
  <c r="AE39" i="8"/>
  <c r="AG39" i="8" s="1"/>
  <c r="AE40" i="8"/>
  <c r="AG40" i="8" s="1"/>
  <c r="AE41" i="8"/>
  <c r="AG41" i="8" s="1"/>
  <c r="AE42" i="8"/>
  <c r="AG42" i="8" s="1"/>
  <c r="AE43" i="8"/>
  <c r="AG43" i="8" s="1"/>
  <c r="AE44" i="8"/>
  <c r="AG44" i="8" s="1"/>
  <c r="AE45" i="8"/>
  <c r="AG45" i="8" s="1"/>
  <c r="AE46" i="8"/>
  <c r="AG46" i="8" s="1"/>
  <c r="AE47" i="8"/>
  <c r="AG47" i="8" s="1"/>
  <c r="AE48" i="8"/>
  <c r="AG48" i="8" s="1"/>
  <c r="AE49" i="8"/>
  <c r="AG49" i="8" s="1"/>
  <c r="AE50" i="8"/>
  <c r="AG50" i="8" s="1"/>
  <c r="AE2" i="8"/>
  <c r="AG2" i="8" s="1"/>
  <c r="AF3" i="7"/>
  <c r="AF4" i="7"/>
  <c r="AF5" i="7"/>
  <c r="AF6" i="7"/>
  <c r="AF7" i="7"/>
  <c r="AF8" i="7"/>
  <c r="AF9" i="7"/>
  <c r="AF10" i="7"/>
  <c r="AF11" i="7"/>
  <c r="AF12" i="7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41" i="7"/>
  <c r="AF42" i="7"/>
  <c r="AF43" i="7"/>
  <c r="AF44" i="7"/>
  <c r="AF45" i="7"/>
  <c r="AF46" i="7"/>
  <c r="AF47" i="7"/>
  <c r="AF48" i="7"/>
  <c r="AF49" i="7"/>
  <c r="AF2" i="7"/>
  <c r="AE3" i="7"/>
  <c r="AE4" i="7"/>
  <c r="AE5" i="7"/>
  <c r="AE6" i="7"/>
  <c r="AE7" i="7"/>
  <c r="AE8" i="7"/>
  <c r="AE9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E46" i="7"/>
  <c r="AE47" i="7"/>
  <c r="AE48" i="7"/>
  <c r="AE49" i="7"/>
  <c r="AE2" i="7"/>
  <c r="V3" i="6"/>
  <c r="V4" i="6"/>
  <c r="V5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2" i="6"/>
  <c r="U3" i="6"/>
  <c r="W3" i="6" s="1"/>
  <c r="U4" i="6"/>
  <c r="W4" i="6" s="1"/>
  <c r="U5" i="6"/>
  <c r="W5" i="6" s="1"/>
  <c r="U6" i="6"/>
  <c r="W6" i="6" s="1"/>
  <c r="U7" i="6"/>
  <c r="W7" i="6" s="1"/>
  <c r="U8" i="6"/>
  <c r="W8" i="6" s="1"/>
  <c r="U9" i="6"/>
  <c r="W9" i="6" s="1"/>
  <c r="U10" i="6"/>
  <c r="W10" i="6" s="1"/>
  <c r="U11" i="6"/>
  <c r="W11" i="6" s="1"/>
  <c r="U12" i="6"/>
  <c r="W12" i="6" s="1"/>
  <c r="U13" i="6"/>
  <c r="W13" i="6" s="1"/>
  <c r="U14" i="6"/>
  <c r="W14" i="6" s="1"/>
  <c r="U15" i="6"/>
  <c r="W15" i="6" s="1"/>
  <c r="U16" i="6"/>
  <c r="W16" i="6" s="1"/>
  <c r="U17" i="6"/>
  <c r="W17" i="6" s="1"/>
  <c r="U18" i="6"/>
  <c r="W18" i="6" s="1"/>
  <c r="U19" i="6"/>
  <c r="W19" i="6" s="1"/>
  <c r="U20" i="6"/>
  <c r="W20" i="6" s="1"/>
  <c r="U21" i="6"/>
  <c r="W21" i="6" s="1"/>
  <c r="U22" i="6"/>
  <c r="W22" i="6" s="1"/>
  <c r="U23" i="6"/>
  <c r="W23" i="6" s="1"/>
  <c r="U24" i="6"/>
  <c r="W24" i="6" s="1"/>
  <c r="U25" i="6"/>
  <c r="W25" i="6" s="1"/>
  <c r="U26" i="6"/>
  <c r="W26" i="6" s="1"/>
  <c r="U27" i="6"/>
  <c r="W27" i="6" s="1"/>
  <c r="U28" i="6"/>
  <c r="W28" i="6" s="1"/>
  <c r="U29" i="6"/>
  <c r="W29" i="6" s="1"/>
  <c r="U30" i="6"/>
  <c r="W30" i="6" s="1"/>
  <c r="U31" i="6"/>
  <c r="W31" i="6" s="1"/>
  <c r="U32" i="6"/>
  <c r="W32" i="6" s="1"/>
  <c r="U33" i="6"/>
  <c r="W33" i="6" s="1"/>
  <c r="U34" i="6"/>
  <c r="W34" i="6" s="1"/>
  <c r="U35" i="6"/>
  <c r="W35" i="6" s="1"/>
  <c r="U36" i="6"/>
  <c r="W36" i="6" s="1"/>
  <c r="U37" i="6"/>
  <c r="W37" i="6" s="1"/>
  <c r="U38" i="6"/>
  <c r="W38" i="6" s="1"/>
  <c r="U39" i="6"/>
  <c r="W39" i="6" s="1"/>
  <c r="U40" i="6"/>
  <c r="W40" i="6" s="1"/>
  <c r="U41" i="6"/>
  <c r="W41" i="6" s="1"/>
  <c r="U42" i="6"/>
  <c r="W42" i="6" s="1"/>
  <c r="U43" i="6"/>
  <c r="W43" i="6" s="1"/>
  <c r="U44" i="6"/>
  <c r="W44" i="6" s="1"/>
  <c r="U45" i="6"/>
  <c r="W45" i="6" s="1"/>
  <c r="U46" i="6"/>
  <c r="W46" i="6" s="1"/>
  <c r="U47" i="6"/>
  <c r="W47" i="6" s="1"/>
  <c r="U48" i="6"/>
  <c r="W48" i="6" s="1"/>
  <c r="U49" i="6"/>
  <c r="W49" i="6" s="1"/>
  <c r="U50" i="6"/>
  <c r="W50" i="6" s="1"/>
  <c r="U2" i="6"/>
  <c r="W2" i="6" s="1"/>
  <c r="AB3" i="5"/>
  <c r="AB4" i="5"/>
  <c r="AB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2" i="5"/>
  <c r="AA3" i="5"/>
  <c r="AC3" i="5" s="1"/>
  <c r="AA4" i="5"/>
  <c r="AC4" i="5" s="1"/>
  <c r="AA5" i="5"/>
  <c r="AC5" i="5" s="1"/>
  <c r="AA6" i="5"/>
  <c r="AC6" i="5" s="1"/>
  <c r="AA7" i="5"/>
  <c r="AC7" i="5" s="1"/>
  <c r="AA8" i="5"/>
  <c r="AC8" i="5" s="1"/>
  <c r="AA9" i="5"/>
  <c r="AC9" i="5" s="1"/>
  <c r="AA10" i="5"/>
  <c r="AC10" i="5" s="1"/>
  <c r="AA11" i="5"/>
  <c r="AC11" i="5" s="1"/>
  <c r="AA12" i="5"/>
  <c r="AC12" i="5" s="1"/>
  <c r="AA13" i="5"/>
  <c r="AC13" i="5" s="1"/>
  <c r="AA14" i="5"/>
  <c r="AC14" i="5" s="1"/>
  <c r="AA15" i="5"/>
  <c r="AC15" i="5" s="1"/>
  <c r="AA16" i="5"/>
  <c r="AC16" i="5" s="1"/>
  <c r="AA17" i="5"/>
  <c r="AC17" i="5" s="1"/>
  <c r="AA18" i="5"/>
  <c r="AC18" i="5" s="1"/>
  <c r="AA19" i="5"/>
  <c r="AC19" i="5" s="1"/>
  <c r="AA20" i="5"/>
  <c r="AC20" i="5" s="1"/>
  <c r="AA21" i="5"/>
  <c r="AC21" i="5" s="1"/>
  <c r="AA22" i="5"/>
  <c r="AC22" i="5" s="1"/>
  <c r="AA23" i="5"/>
  <c r="AC23" i="5" s="1"/>
  <c r="AA24" i="5"/>
  <c r="AC24" i="5" s="1"/>
  <c r="AA25" i="5"/>
  <c r="AC25" i="5" s="1"/>
  <c r="AA26" i="5"/>
  <c r="AC26" i="5" s="1"/>
  <c r="AA27" i="5"/>
  <c r="AC27" i="5" s="1"/>
  <c r="AA28" i="5"/>
  <c r="AC28" i="5" s="1"/>
  <c r="AA29" i="5"/>
  <c r="AC29" i="5" s="1"/>
  <c r="AA30" i="5"/>
  <c r="AC30" i="5" s="1"/>
  <c r="AA31" i="5"/>
  <c r="AC31" i="5" s="1"/>
  <c r="AA32" i="5"/>
  <c r="AC32" i="5" s="1"/>
  <c r="AA33" i="5"/>
  <c r="AC33" i="5" s="1"/>
  <c r="AA34" i="5"/>
  <c r="AC34" i="5" s="1"/>
  <c r="AA35" i="5"/>
  <c r="AC35" i="5" s="1"/>
  <c r="AA36" i="5"/>
  <c r="AC36" i="5" s="1"/>
  <c r="AA37" i="5"/>
  <c r="AC37" i="5" s="1"/>
  <c r="AA38" i="5"/>
  <c r="AC38" i="5" s="1"/>
  <c r="AA39" i="5"/>
  <c r="AC39" i="5" s="1"/>
  <c r="AA40" i="5"/>
  <c r="AC40" i="5" s="1"/>
  <c r="AA41" i="5"/>
  <c r="AC41" i="5" s="1"/>
  <c r="AA42" i="5"/>
  <c r="AC42" i="5" s="1"/>
  <c r="AA43" i="5"/>
  <c r="AC43" i="5" s="1"/>
  <c r="AA44" i="5"/>
  <c r="AC44" i="5" s="1"/>
  <c r="AA45" i="5"/>
  <c r="AC45" i="5" s="1"/>
  <c r="AA46" i="5"/>
  <c r="AC46" i="5" s="1"/>
  <c r="AA47" i="5"/>
  <c r="AC47" i="5" s="1"/>
  <c r="AA48" i="5"/>
  <c r="AC48" i="5" s="1"/>
  <c r="AA49" i="5"/>
  <c r="AC49" i="5" s="1"/>
  <c r="AA50" i="5"/>
  <c r="AC50" i="5" s="1"/>
  <c r="AA51" i="5"/>
  <c r="AC51" i="5" s="1"/>
  <c r="AA2" i="5"/>
  <c r="AC2" i="5" s="1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2" i="4"/>
  <c r="U3" i="4"/>
  <c r="W3" i="4" s="1"/>
  <c r="U4" i="4"/>
  <c r="W4" i="4" s="1"/>
  <c r="U5" i="4"/>
  <c r="W5" i="4" s="1"/>
  <c r="U6" i="4"/>
  <c r="W6" i="4" s="1"/>
  <c r="U7" i="4"/>
  <c r="W7" i="4" s="1"/>
  <c r="U8" i="4"/>
  <c r="W8" i="4" s="1"/>
  <c r="U9" i="4"/>
  <c r="W9" i="4" s="1"/>
  <c r="U10" i="4"/>
  <c r="W10" i="4" s="1"/>
  <c r="U11" i="4"/>
  <c r="W11" i="4" s="1"/>
  <c r="U12" i="4"/>
  <c r="W12" i="4" s="1"/>
  <c r="U13" i="4"/>
  <c r="W13" i="4" s="1"/>
  <c r="U14" i="4"/>
  <c r="W14" i="4" s="1"/>
  <c r="U15" i="4"/>
  <c r="W15" i="4" s="1"/>
  <c r="U16" i="4"/>
  <c r="W16" i="4" s="1"/>
  <c r="U17" i="4"/>
  <c r="W17" i="4" s="1"/>
  <c r="U18" i="4"/>
  <c r="W18" i="4" s="1"/>
  <c r="U19" i="4"/>
  <c r="W19" i="4" s="1"/>
  <c r="U20" i="4"/>
  <c r="W20" i="4" s="1"/>
  <c r="U21" i="4"/>
  <c r="W21" i="4" s="1"/>
  <c r="U22" i="4"/>
  <c r="W22" i="4" s="1"/>
  <c r="U23" i="4"/>
  <c r="W23" i="4" s="1"/>
  <c r="U24" i="4"/>
  <c r="W24" i="4" s="1"/>
  <c r="U25" i="4"/>
  <c r="W25" i="4" s="1"/>
  <c r="U26" i="4"/>
  <c r="W26" i="4" s="1"/>
  <c r="U27" i="4"/>
  <c r="W27" i="4" s="1"/>
  <c r="U28" i="4"/>
  <c r="W28" i="4" s="1"/>
  <c r="U29" i="4"/>
  <c r="W29" i="4" s="1"/>
  <c r="U30" i="4"/>
  <c r="W30" i="4" s="1"/>
  <c r="U31" i="4"/>
  <c r="W31" i="4" s="1"/>
  <c r="U32" i="4"/>
  <c r="W32" i="4" s="1"/>
  <c r="U33" i="4"/>
  <c r="W33" i="4" s="1"/>
  <c r="U34" i="4"/>
  <c r="W34" i="4" s="1"/>
  <c r="U35" i="4"/>
  <c r="W35" i="4" s="1"/>
  <c r="U36" i="4"/>
  <c r="W36" i="4" s="1"/>
  <c r="U37" i="4"/>
  <c r="W37" i="4" s="1"/>
  <c r="U38" i="4"/>
  <c r="W38" i="4" s="1"/>
  <c r="U39" i="4"/>
  <c r="W39" i="4" s="1"/>
  <c r="U40" i="4"/>
  <c r="W40" i="4" s="1"/>
  <c r="U41" i="4"/>
  <c r="W41" i="4" s="1"/>
  <c r="U42" i="4"/>
  <c r="W42" i="4" s="1"/>
  <c r="U43" i="4"/>
  <c r="W43" i="4" s="1"/>
  <c r="U44" i="4"/>
  <c r="W44" i="4" s="1"/>
  <c r="U45" i="4"/>
  <c r="W45" i="4" s="1"/>
  <c r="U46" i="4"/>
  <c r="W46" i="4" s="1"/>
  <c r="U47" i="4"/>
  <c r="W47" i="4" s="1"/>
  <c r="U48" i="4"/>
  <c r="W48" i="4" s="1"/>
  <c r="U49" i="4"/>
  <c r="W49" i="4" s="1"/>
  <c r="U50" i="4"/>
  <c r="W50" i="4" s="1"/>
  <c r="U51" i="4"/>
  <c r="W51" i="4" s="1"/>
  <c r="U2" i="4"/>
  <c r="W2" i="4" s="1"/>
  <c r="AD3" i="3"/>
  <c r="AD4" i="3"/>
  <c r="AD5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2" i="3"/>
  <c r="AC3" i="3"/>
  <c r="AE3" i="3" s="1"/>
  <c r="AC4" i="3"/>
  <c r="AE4" i="3" s="1"/>
  <c r="AC5" i="3"/>
  <c r="AE5" i="3" s="1"/>
  <c r="AC6" i="3"/>
  <c r="AE6" i="3" s="1"/>
  <c r="AC7" i="3"/>
  <c r="AE7" i="3" s="1"/>
  <c r="AC8" i="3"/>
  <c r="AE8" i="3" s="1"/>
  <c r="AC9" i="3"/>
  <c r="AE9" i="3" s="1"/>
  <c r="AC10" i="3"/>
  <c r="AE10" i="3" s="1"/>
  <c r="AC11" i="3"/>
  <c r="AE11" i="3" s="1"/>
  <c r="AC12" i="3"/>
  <c r="AE12" i="3" s="1"/>
  <c r="AC13" i="3"/>
  <c r="AE13" i="3" s="1"/>
  <c r="AC14" i="3"/>
  <c r="AE14" i="3" s="1"/>
  <c r="AC15" i="3"/>
  <c r="AE15" i="3" s="1"/>
  <c r="AC16" i="3"/>
  <c r="AE16" i="3" s="1"/>
  <c r="AC17" i="3"/>
  <c r="AE17" i="3" s="1"/>
  <c r="AC18" i="3"/>
  <c r="AE18" i="3" s="1"/>
  <c r="AC19" i="3"/>
  <c r="AE19" i="3" s="1"/>
  <c r="AC20" i="3"/>
  <c r="AE20" i="3" s="1"/>
  <c r="AC21" i="3"/>
  <c r="AE21" i="3" s="1"/>
  <c r="AC22" i="3"/>
  <c r="AE22" i="3" s="1"/>
  <c r="AC23" i="3"/>
  <c r="AE23" i="3" s="1"/>
  <c r="AC24" i="3"/>
  <c r="AE24" i="3" s="1"/>
  <c r="AC25" i="3"/>
  <c r="AE25" i="3" s="1"/>
  <c r="AC26" i="3"/>
  <c r="AE26" i="3" s="1"/>
  <c r="AC27" i="3"/>
  <c r="AE27" i="3" s="1"/>
  <c r="AC28" i="3"/>
  <c r="AE28" i="3" s="1"/>
  <c r="AC29" i="3"/>
  <c r="AE29" i="3" s="1"/>
  <c r="AC30" i="3"/>
  <c r="AE30" i="3" s="1"/>
  <c r="AC31" i="3"/>
  <c r="AE31" i="3" s="1"/>
  <c r="AC32" i="3"/>
  <c r="AE32" i="3" s="1"/>
  <c r="AC33" i="3"/>
  <c r="AE33" i="3" s="1"/>
  <c r="AC34" i="3"/>
  <c r="AE34" i="3" s="1"/>
  <c r="AC35" i="3"/>
  <c r="AE35" i="3" s="1"/>
  <c r="AC36" i="3"/>
  <c r="AE36" i="3" s="1"/>
  <c r="AC37" i="3"/>
  <c r="AE37" i="3" s="1"/>
  <c r="AC38" i="3"/>
  <c r="AE38" i="3" s="1"/>
  <c r="AC39" i="3"/>
  <c r="AE39" i="3" s="1"/>
  <c r="AC40" i="3"/>
  <c r="AE40" i="3" s="1"/>
  <c r="AC41" i="3"/>
  <c r="AE41" i="3" s="1"/>
  <c r="AC42" i="3"/>
  <c r="AE42" i="3" s="1"/>
  <c r="AC43" i="3"/>
  <c r="AE43" i="3" s="1"/>
  <c r="AC44" i="3"/>
  <c r="AE44" i="3" s="1"/>
  <c r="AC45" i="3"/>
  <c r="AE45" i="3" s="1"/>
  <c r="AC46" i="3"/>
  <c r="AE46" i="3" s="1"/>
  <c r="AC47" i="3"/>
  <c r="AE47" i="3" s="1"/>
  <c r="AC48" i="3"/>
  <c r="AE48" i="3" s="1"/>
  <c r="AC49" i="3"/>
  <c r="AE49" i="3" s="1"/>
  <c r="AC50" i="3"/>
  <c r="AE50" i="3" s="1"/>
  <c r="AC2" i="3"/>
  <c r="AE2" i="3" s="1"/>
  <c r="AB3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2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2" i="2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2" i="1"/>
  <c r="Y3" i="1"/>
  <c r="AA3" i="1" s="1"/>
  <c r="Y4" i="1"/>
  <c r="AA4" i="1" s="1"/>
  <c r="Y5" i="1"/>
  <c r="AA5" i="1" s="1"/>
  <c r="Y6" i="1"/>
  <c r="AA6" i="1" s="1"/>
  <c r="Y7" i="1"/>
  <c r="AA7" i="1" s="1"/>
  <c r="Y8" i="1"/>
  <c r="AA8" i="1" s="1"/>
  <c r="Y9" i="1"/>
  <c r="AA9" i="1" s="1"/>
  <c r="Y10" i="1"/>
  <c r="AA10" i="1" s="1"/>
  <c r="Y11" i="1"/>
  <c r="AA11" i="1" s="1"/>
  <c r="Y12" i="1"/>
  <c r="AA12" i="1" s="1"/>
  <c r="Y13" i="1"/>
  <c r="AA13" i="1" s="1"/>
  <c r="Y14" i="1"/>
  <c r="AA14" i="1" s="1"/>
  <c r="Y15" i="1"/>
  <c r="AA15" i="1" s="1"/>
  <c r="Y16" i="1"/>
  <c r="AA16" i="1" s="1"/>
  <c r="Y17" i="1"/>
  <c r="AA17" i="1" s="1"/>
  <c r="Y18" i="1"/>
  <c r="AA18" i="1" s="1"/>
  <c r="Y19" i="1"/>
  <c r="AA19" i="1" s="1"/>
  <c r="Y20" i="1"/>
  <c r="AA20" i="1" s="1"/>
  <c r="Y21" i="1"/>
  <c r="AA21" i="1" s="1"/>
  <c r="Y22" i="1"/>
  <c r="AA22" i="1" s="1"/>
  <c r="Y23" i="1"/>
  <c r="AA23" i="1" s="1"/>
  <c r="Y24" i="1"/>
  <c r="AA24" i="1" s="1"/>
  <c r="Y25" i="1"/>
  <c r="AA25" i="1" s="1"/>
  <c r="Y26" i="1"/>
  <c r="AA26" i="1" s="1"/>
  <c r="Y27" i="1"/>
  <c r="AA27" i="1" s="1"/>
  <c r="Y28" i="1"/>
  <c r="AA28" i="1" s="1"/>
  <c r="Y29" i="1"/>
  <c r="AA29" i="1" s="1"/>
  <c r="Y30" i="1"/>
  <c r="AA30" i="1" s="1"/>
  <c r="Y31" i="1"/>
  <c r="AA31" i="1" s="1"/>
  <c r="Y32" i="1"/>
  <c r="AA32" i="1" s="1"/>
  <c r="Y33" i="1"/>
  <c r="AA33" i="1" s="1"/>
  <c r="Y34" i="1"/>
  <c r="AA34" i="1" s="1"/>
  <c r="Y35" i="1"/>
  <c r="AA35" i="1" s="1"/>
  <c r="Y36" i="1"/>
  <c r="AA36" i="1" s="1"/>
  <c r="Y37" i="1"/>
  <c r="AA37" i="1" s="1"/>
  <c r="Y38" i="1"/>
  <c r="AA38" i="1" s="1"/>
  <c r="Y39" i="1"/>
  <c r="AA39" i="1" s="1"/>
  <c r="Y40" i="1"/>
  <c r="AA40" i="1" s="1"/>
  <c r="Y41" i="1"/>
  <c r="AA41" i="1" s="1"/>
  <c r="Y42" i="1"/>
  <c r="AA42" i="1" s="1"/>
  <c r="Y43" i="1"/>
  <c r="AA43" i="1" s="1"/>
  <c r="Y44" i="1"/>
  <c r="AA44" i="1" s="1"/>
  <c r="Y45" i="1"/>
  <c r="AA45" i="1" s="1"/>
  <c r="Y46" i="1"/>
  <c r="AA46" i="1" s="1"/>
  <c r="Y47" i="1"/>
  <c r="AA47" i="1" s="1"/>
  <c r="Y48" i="1"/>
  <c r="AA48" i="1" s="1"/>
  <c r="Y49" i="1"/>
  <c r="AA49" i="1" s="1"/>
  <c r="Y50" i="1"/>
  <c r="AA50" i="1" s="1"/>
  <c r="Y51" i="1"/>
  <c r="AA51" i="1" s="1"/>
  <c r="Y2" i="1"/>
  <c r="AA2" i="1" s="1"/>
  <c r="J3" i="10" l="1"/>
  <c r="J4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2" i="10"/>
  <c r="R3" i="5"/>
  <c r="R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2" i="5"/>
  <c r="L50" i="2"/>
  <c r="L51" i="2"/>
  <c r="L52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L49" i="2"/>
  <c r="T3" i="10" l="1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2" i="10"/>
</calcChain>
</file>

<file path=xl/sharedStrings.xml><?xml version="1.0" encoding="utf-8"?>
<sst xmlns="http://schemas.openxmlformats.org/spreadsheetml/2006/main" count="1691" uniqueCount="786">
  <si>
    <t>Sr. No.</t>
  </si>
  <si>
    <t xml:space="preserve">      Micro Economics / Theory/                             Classes Attended        </t>
  </si>
  <si>
    <t>Micro Economics/  Tutorial/ Classes Attended</t>
  </si>
  <si>
    <t>Micro Economics Tutorial/ Total Classes held</t>
  </si>
  <si>
    <t xml:space="preserve">     Business Law / Theory/                             Classes Attended        </t>
  </si>
  <si>
    <t>Business Law/  Tutorial/ Classes Attended</t>
  </si>
  <si>
    <t>Business Law/  Tutorial/Total Classes held</t>
  </si>
  <si>
    <t xml:space="preserve">      EVS / Theory/                             Classes Attended        </t>
  </si>
  <si>
    <t>EVS/  Tutorial/ Classes Attended</t>
  </si>
  <si>
    <t>EVS/ Tutorial/ Total Classes held</t>
  </si>
  <si>
    <t>Total         Classes attended</t>
  </si>
  <si>
    <t>Total      Classes Held</t>
  </si>
  <si>
    <t xml:space="preserve">Tutorial </t>
  </si>
  <si>
    <t>15BC002</t>
  </si>
  <si>
    <t>A-1</t>
  </si>
  <si>
    <t>15BC054</t>
  </si>
  <si>
    <t>A-2</t>
  </si>
  <si>
    <t>15BC057</t>
  </si>
  <si>
    <t>A-3</t>
  </si>
  <si>
    <t>15BC082</t>
  </si>
  <si>
    <t>A-4</t>
  </si>
  <si>
    <t>15BC091</t>
  </si>
  <si>
    <t>A-5</t>
  </si>
  <si>
    <t>15BC103</t>
  </si>
  <si>
    <t>15BC116</t>
  </si>
  <si>
    <t>15BC128</t>
  </si>
  <si>
    <t>15BC134</t>
  </si>
  <si>
    <t>15BC138</t>
  </si>
  <si>
    <t>15BC152</t>
  </si>
  <si>
    <t>15BC161</t>
  </si>
  <si>
    <t>15BC167</t>
  </si>
  <si>
    <t>15BC169</t>
  </si>
  <si>
    <t>15BC173</t>
  </si>
  <si>
    <t>15BC174</t>
  </si>
  <si>
    <t>15BC175</t>
  </si>
  <si>
    <t>15BC194</t>
  </si>
  <si>
    <t>15BC196</t>
  </si>
  <si>
    <t>15BC204</t>
  </si>
  <si>
    <t>15BC208</t>
  </si>
  <si>
    <t>15BC209</t>
  </si>
  <si>
    <t>15BC213</t>
  </si>
  <si>
    <t>15BC214</t>
  </si>
  <si>
    <t>15BC225</t>
  </si>
  <si>
    <t>15BC251</t>
  </si>
  <si>
    <t>15BC278</t>
  </si>
  <si>
    <t>15BC299</t>
  </si>
  <si>
    <t>15BC301</t>
  </si>
  <si>
    <t>15BC305</t>
  </si>
  <si>
    <t>15BC332</t>
  </si>
  <si>
    <t>15BC351</t>
  </si>
  <si>
    <t>15BC457</t>
  </si>
  <si>
    <t>15BC459</t>
  </si>
  <si>
    <t>15BC474</t>
  </si>
  <si>
    <t>15BC478</t>
  </si>
  <si>
    <t>15BC479</t>
  </si>
  <si>
    <t>15BC511</t>
  </si>
  <si>
    <t>15BC569</t>
  </si>
  <si>
    <t>15BC595</t>
  </si>
  <si>
    <t>15BC603</t>
  </si>
  <si>
    <t>15BC620</t>
  </si>
  <si>
    <t>15BC623</t>
  </si>
  <si>
    <t>15BC655</t>
  </si>
  <si>
    <t>15BC659</t>
  </si>
  <si>
    <t>15BC672</t>
  </si>
  <si>
    <t>15BC674</t>
  </si>
  <si>
    <t>15BC675</t>
  </si>
  <si>
    <t>15BC676</t>
  </si>
  <si>
    <t>15BC678</t>
  </si>
  <si>
    <t>Micro Economics</t>
  </si>
  <si>
    <t>Business Law</t>
  </si>
  <si>
    <t>EVS</t>
  </si>
  <si>
    <t xml:space="preserve"> Micro Economics      Theory/ Total Classes held/                 </t>
  </si>
  <si>
    <t>Business Law/  Tutorial/ Total Classes held</t>
  </si>
  <si>
    <t>15BC001</t>
  </si>
  <si>
    <t>B-6</t>
  </si>
  <si>
    <t>15BC008</t>
  </si>
  <si>
    <t>B-7</t>
  </si>
  <si>
    <t>15BC009</t>
  </si>
  <si>
    <t>B-8</t>
  </si>
  <si>
    <t>15BC042</t>
  </si>
  <si>
    <t>B-9</t>
  </si>
  <si>
    <t>15BC063</t>
  </si>
  <si>
    <t>B-10</t>
  </si>
  <si>
    <t>15BC070</t>
  </si>
  <si>
    <t>15BC078</t>
  </si>
  <si>
    <t>15BC079</t>
  </si>
  <si>
    <t>15BC093</t>
  </si>
  <si>
    <t>15BC108</t>
  </si>
  <si>
    <t>15BC122</t>
  </si>
  <si>
    <t>15BC136</t>
  </si>
  <si>
    <t>15BC150</t>
  </si>
  <si>
    <t>15BC181</t>
  </si>
  <si>
    <t>15BC201</t>
  </si>
  <si>
    <t>15BC235</t>
  </si>
  <si>
    <t>15BC250</t>
  </si>
  <si>
    <t>15BC268</t>
  </si>
  <si>
    <t>15BC287</t>
  </si>
  <si>
    <t>15BC304</t>
  </si>
  <si>
    <t>15BC319</t>
  </si>
  <si>
    <t>15BC333</t>
  </si>
  <si>
    <t>15BC347</t>
  </si>
  <si>
    <t>15BC348</t>
  </si>
  <si>
    <t>15BC374</t>
  </si>
  <si>
    <t>15BC387</t>
  </si>
  <si>
    <t>15BC399</t>
  </si>
  <si>
    <t>15BC419</t>
  </si>
  <si>
    <t>15BC433</t>
  </si>
  <si>
    <t>15BC446</t>
  </si>
  <si>
    <t>15BC460</t>
  </si>
  <si>
    <t>15BC475</t>
  </si>
  <si>
    <t>15BC487</t>
  </si>
  <si>
    <t>15BC500</t>
  </si>
  <si>
    <t>15BC510</t>
  </si>
  <si>
    <t>15BC522</t>
  </si>
  <si>
    <t>15BC534</t>
  </si>
  <si>
    <t>15BC545</t>
  </si>
  <si>
    <t>15BC556</t>
  </si>
  <si>
    <t>15BC575</t>
  </si>
  <si>
    <t>15BC591</t>
  </si>
  <si>
    <t>15BC608</t>
  </si>
  <si>
    <t>15BC624</t>
  </si>
  <si>
    <t>15BC634</t>
  </si>
  <si>
    <t>15BC636</t>
  </si>
  <si>
    <t>15BC638</t>
  </si>
  <si>
    <t>15BC644</t>
  </si>
  <si>
    <t>15BC656</t>
  </si>
  <si>
    <t>15BC662</t>
  </si>
  <si>
    <t>15BC669</t>
  </si>
  <si>
    <t>15BC671</t>
  </si>
  <si>
    <t>15BC011</t>
  </si>
  <si>
    <t>C-11</t>
  </si>
  <si>
    <t>15BC022</t>
  </si>
  <si>
    <t>C-12</t>
  </si>
  <si>
    <t>15BC026</t>
  </si>
  <si>
    <t>C-13</t>
  </si>
  <si>
    <t>15BC028</t>
  </si>
  <si>
    <t>C-14</t>
  </si>
  <si>
    <t>15BC046</t>
  </si>
  <si>
    <t>C-15</t>
  </si>
  <si>
    <t>15BC055</t>
  </si>
  <si>
    <t>15BC060</t>
  </si>
  <si>
    <t>15BC061</t>
  </si>
  <si>
    <t>15BC062</t>
  </si>
  <si>
    <t>15BC064</t>
  </si>
  <si>
    <t>15BC066</t>
  </si>
  <si>
    <t>15BC072</t>
  </si>
  <si>
    <t>15BC083</t>
  </si>
  <si>
    <t>15BC084</t>
  </si>
  <si>
    <t>15BC085</t>
  </si>
  <si>
    <t>15BC086</t>
  </si>
  <si>
    <t>15BC087</t>
  </si>
  <si>
    <t>15BC090</t>
  </si>
  <si>
    <t>15BC094</t>
  </si>
  <si>
    <t>15BC095</t>
  </si>
  <si>
    <t>15BC097</t>
  </si>
  <si>
    <t>15BC098</t>
  </si>
  <si>
    <t>15BC100</t>
  </si>
  <si>
    <t>15BC101</t>
  </si>
  <si>
    <t>15BC105</t>
  </si>
  <si>
    <t>15BC110</t>
  </si>
  <si>
    <t>15BC119</t>
  </si>
  <si>
    <t>15BC123</t>
  </si>
  <si>
    <t>15BC133</t>
  </si>
  <si>
    <t>15BC145</t>
  </si>
  <si>
    <t>15BC148</t>
  </si>
  <si>
    <t>15BC151</t>
  </si>
  <si>
    <t>15BC153</t>
  </si>
  <si>
    <t>15BC154</t>
  </si>
  <si>
    <t>15BC156</t>
  </si>
  <si>
    <t>15BC157</t>
  </si>
  <si>
    <t>15BC158</t>
  </si>
  <si>
    <t>15BC162</t>
  </si>
  <si>
    <t>15BC163</t>
  </si>
  <si>
    <t>15BC164</t>
  </si>
  <si>
    <t>15BC166</t>
  </si>
  <si>
    <t>15BC170</t>
  </si>
  <si>
    <t>15BC172</t>
  </si>
  <si>
    <t>15BC180</t>
  </si>
  <si>
    <t>15BC183</t>
  </si>
  <si>
    <t>15BC195</t>
  </si>
  <si>
    <t>15BC212</t>
  </si>
  <si>
    <t>15BC650</t>
  </si>
  <si>
    <t>15BC667</t>
  </si>
  <si>
    <t>15BC003</t>
  </si>
  <si>
    <t>D-16</t>
  </si>
  <si>
    <t>15BC010</t>
  </si>
  <si>
    <t>D-17</t>
  </si>
  <si>
    <t>15BC018</t>
  </si>
  <si>
    <t>D-18</t>
  </si>
  <si>
    <t>15BC019</t>
  </si>
  <si>
    <t>D-19</t>
  </si>
  <si>
    <t>15BC035</t>
  </si>
  <si>
    <t>D-20</t>
  </si>
  <si>
    <t>15BC048</t>
  </si>
  <si>
    <t>15BC065</t>
  </si>
  <si>
    <t>15BC080</t>
  </si>
  <si>
    <t>15BC111</t>
  </si>
  <si>
    <t>15BC124</t>
  </si>
  <si>
    <t>15BC137</t>
  </si>
  <si>
    <t>15BC144</t>
  </si>
  <si>
    <t>15BC159</t>
  </si>
  <si>
    <t>15BC182</t>
  </si>
  <si>
    <t>15BC202</t>
  </si>
  <si>
    <t>15BC221</t>
  </si>
  <si>
    <t>15BC236</t>
  </si>
  <si>
    <t>15BC252</t>
  </si>
  <si>
    <t>15BC270</t>
  </si>
  <si>
    <t>15BC290</t>
  </si>
  <si>
    <t>15BC321</t>
  </si>
  <si>
    <t>15bc306</t>
  </si>
  <si>
    <t>15BC334</t>
  </si>
  <si>
    <t>15BC353</t>
  </si>
  <si>
    <t>15BC365</t>
  </si>
  <si>
    <t>15BC375</t>
  </si>
  <si>
    <t>15BC388</t>
  </si>
  <si>
    <t>15BC400</t>
  </si>
  <si>
    <t>15BC420</t>
  </si>
  <si>
    <t>15BC434</t>
  </si>
  <si>
    <t>15BC448</t>
  </si>
  <si>
    <t>15BC461</t>
  </si>
  <si>
    <t>15BC464</t>
  </si>
  <si>
    <t>15BC476</t>
  </si>
  <si>
    <t>15BC488</t>
  </si>
  <si>
    <t>15BC501</t>
  </si>
  <si>
    <t>15BC512</t>
  </si>
  <si>
    <t>15BC523</t>
  </si>
  <si>
    <t>15BC535</t>
  </si>
  <si>
    <t>15BC546</t>
  </si>
  <si>
    <t>15BC554</t>
  </si>
  <si>
    <t>15BC557</t>
  </si>
  <si>
    <t>15BC567</t>
  </si>
  <si>
    <t>15BC580</t>
  </si>
  <si>
    <t>15BC593</t>
  </si>
  <si>
    <t>15BC609</t>
  </si>
  <si>
    <t>15BC625</t>
  </si>
  <si>
    <t>15BC639</t>
  </si>
  <si>
    <t>15BC651</t>
  </si>
  <si>
    <t>15BC673</t>
  </si>
  <si>
    <t xml:space="preserve">EVS/ Total Classes held/                 </t>
  </si>
  <si>
    <t>15BC227</t>
  </si>
  <si>
    <t>E-21</t>
  </si>
  <si>
    <t>15BC232</t>
  </si>
  <si>
    <t>E-22</t>
  </si>
  <si>
    <t>15BC239</t>
  </si>
  <si>
    <t>E-23</t>
  </si>
  <si>
    <t>15BC248</t>
  </si>
  <si>
    <t>E-24</t>
  </si>
  <si>
    <t>15BC249</t>
  </si>
  <si>
    <t>E-25</t>
  </si>
  <si>
    <t>15BC253</t>
  </si>
  <si>
    <t>15BC255</t>
  </si>
  <si>
    <t>15BC264</t>
  </si>
  <si>
    <t>15BC266</t>
  </si>
  <si>
    <t>15BC267</t>
  </si>
  <si>
    <t>15BC269</t>
  </si>
  <si>
    <t>15BC273</t>
  </si>
  <si>
    <t>15BC276</t>
  </si>
  <si>
    <t>15BC277</t>
  </si>
  <si>
    <t>15BC279</t>
  </si>
  <si>
    <t>15BC282</t>
  </si>
  <si>
    <t>15BC288</t>
  </si>
  <si>
    <t>15BC289</t>
  </si>
  <si>
    <t>15BC294</t>
  </si>
  <si>
    <t>15BC298</t>
  </si>
  <si>
    <t>15BC308</t>
  </si>
  <si>
    <t>15BC320</t>
  </si>
  <si>
    <t>15BC330</t>
  </si>
  <si>
    <t>15BC335</t>
  </si>
  <si>
    <t>15BC338</t>
  </si>
  <si>
    <t>15BC350</t>
  </si>
  <si>
    <t>15BC378</t>
  </si>
  <si>
    <t>15BC389</t>
  </si>
  <si>
    <t>15BC403</t>
  </si>
  <si>
    <t>15BC405</t>
  </si>
  <si>
    <t>15BC408</t>
  </si>
  <si>
    <t>15BC410</t>
  </si>
  <si>
    <t>15BC418</t>
  </si>
  <si>
    <t>15BC421</t>
  </si>
  <si>
    <t>15BC424</t>
  </si>
  <si>
    <t>15BC437</t>
  </si>
  <si>
    <t>15BC456</t>
  </si>
  <si>
    <t>15BC462</t>
  </si>
  <si>
    <t>15BC467</t>
  </si>
  <si>
    <t>15BC494</t>
  </si>
  <si>
    <t>15BC499</t>
  </si>
  <si>
    <t>15BC529</t>
  </si>
  <si>
    <t>15BC555</t>
  </si>
  <si>
    <t>15BC572</t>
  </si>
  <si>
    <t>15BC592</t>
  </si>
  <si>
    <t>15BC598</t>
  </si>
  <si>
    <t>15BC612</t>
  </si>
  <si>
    <t>15BC617</t>
  </si>
  <si>
    <t>15BC670</t>
  </si>
  <si>
    <t>15BC677</t>
  </si>
  <si>
    <t>15BC004</t>
  </si>
  <si>
    <t>F-26</t>
  </si>
  <si>
    <t>15BC021</t>
  </si>
  <si>
    <t>F-27</t>
  </si>
  <si>
    <t>15BC034</t>
  </si>
  <si>
    <t>F-28</t>
  </si>
  <si>
    <t>15BC036</t>
  </si>
  <si>
    <t>F-29</t>
  </si>
  <si>
    <t>15BC049</t>
  </si>
  <si>
    <t>F-30</t>
  </si>
  <si>
    <t>15BC067</t>
  </si>
  <si>
    <t>15BC081</t>
  </si>
  <si>
    <t>15BC112</t>
  </si>
  <si>
    <t>15BC125</t>
  </si>
  <si>
    <t>15BC139</t>
  </si>
  <si>
    <t>15BC160</t>
  </si>
  <si>
    <t>15BC184</t>
  </si>
  <si>
    <t>15BC200</t>
  </si>
  <si>
    <t>15BC203</t>
  </si>
  <si>
    <t>15BC222</t>
  </si>
  <si>
    <t>15BC237</t>
  </si>
  <si>
    <t>15BC254</t>
  </si>
  <si>
    <t>15BC274</t>
  </si>
  <si>
    <t>15BC291</t>
  </si>
  <si>
    <t>15BC307</t>
  </si>
  <si>
    <t>15BC322</t>
  </si>
  <si>
    <t>15BC337</t>
  </si>
  <si>
    <t>15BC354</t>
  </si>
  <si>
    <t>15BC362</t>
  </si>
  <si>
    <t>15BC366</t>
  </si>
  <si>
    <t>15BC373</t>
  </si>
  <si>
    <t>15BC376</t>
  </si>
  <si>
    <t>15BC390</t>
  </si>
  <si>
    <t>15BC404</t>
  </si>
  <si>
    <t>15BC423</t>
  </si>
  <si>
    <t>15BC436</t>
  </si>
  <si>
    <t>15BC445</t>
  </si>
  <si>
    <t>15BC449</t>
  </si>
  <si>
    <t>15BC463</t>
  </si>
  <si>
    <t>15BC477</t>
  </si>
  <si>
    <t>15BC489</t>
  </si>
  <si>
    <t>15BC502</t>
  </si>
  <si>
    <t>15BC513</t>
  </si>
  <si>
    <t>15BC524</t>
  </si>
  <si>
    <t>15BC536</t>
  </si>
  <si>
    <t>15BC547</t>
  </si>
  <si>
    <t>15BC558</t>
  </si>
  <si>
    <t>15BC568</t>
  </si>
  <si>
    <t>15BC581</t>
  </si>
  <si>
    <t>15BC596</t>
  </si>
  <si>
    <t>15BC610</t>
  </si>
  <si>
    <t>15BC626</t>
  </si>
  <si>
    <t>15BC640</t>
  </si>
  <si>
    <t>15BC652</t>
  </si>
  <si>
    <t xml:space="preserve">EVS/ Total Classes held                 </t>
  </si>
  <si>
    <t>15BC005</t>
  </si>
  <si>
    <t>15BC017</t>
  </si>
  <si>
    <t>15BC023</t>
  </si>
  <si>
    <t>15BC033</t>
  </si>
  <si>
    <t>15BC037</t>
  </si>
  <si>
    <t>15BC047</t>
  </si>
  <si>
    <t>15BC050</t>
  </si>
  <si>
    <t>15BC069</t>
  </si>
  <si>
    <t>15BC089</t>
  </si>
  <si>
    <t>15BC113</t>
  </si>
  <si>
    <t>15BC126</t>
  </si>
  <si>
    <t>15BC140</t>
  </si>
  <si>
    <t>15BC165</t>
  </si>
  <si>
    <t>15BC186</t>
  </si>
  <si>
    <t>15BC206</t>
  </si>
  <si>
    <t>15BC223</t>
  </si>
  <si>
    <t>15BC234</t>
  </si>
  <si>
    <t>15BC238</t>
  </si>
  <si>
    <t>15BC256</t>
  </si>
  <si>
    <t>15BC275</t>
  </si>
  <si>
    <t>15BC292</t>
  </si>
  <si>
    <t>15BC310</t>
  </si>
  <si>
    <t>15BC323</t>
  </si>
  <si>
    <t>15BC340</t>
  </si>
  <si>
    <t>15BC355</t>
  </si>
  <si>
    <t>15BC367</t>
  </si>
  <si>
    <t>15BC377</t>
  </si>
  <si>
    <t>15BC391</t>
  </si>
  <si>
    <t>15BC407</t>
  </si>
  <si>
    <t>15BC425</t>
  </si>
  <si>
    <t>15BC439</t>
  </si>
  <si>
    <t>15BC450</t>
  </si>
  <si>
    <t>15BC465</t>
  </si>
  <si>
    <t>15BC480</t>
  </si>
  <si>
    <t>15BC490</t>
  </si>
  <si>
    <t>15BC503</t>
  </si>
  <si>
    <t>15BC514</t>
  </si>
  <si>
    <t>15BC525</t>
  </si>
  <si>
    <t>15BC537</t>
  </si>
  <si>
    <t>15BC548</t>
  </si>
  <si>
    <t>15BC559</t>
  </si>
  <si>
    <t>15BC570</t>
  </si>
  <si>
    <t>15BC582</t>
  </si>
  <si>
    <t>15BC597</t>
  </si>
  <si>
    <t>15BC611</t>
  </si>
  <si>
    <t>15BC627</t>
  </si>
  <si>
    <t>15BC641</t>
  </si>
  <si>
    <t>15BC653</t>
  </si>
  <si>
    <t>15BC007</t>
  </si>
  <si>
    <t>H-36</t>
  </si>
  <si>
    <t>15BC012</t>
  </si>
  <si>
    <t>H-37</t>
  </si>
  <si>
    <t>15BC020</t>
  </si>
  <si>
    <t>H-38</t>
  </si>
  <si>
    <t>15BC025</t>
  </si>
  <si>
    <t>H-39</t>
  </si>
  <si>
    <t>15BC038</t>
  </si>
  <si>
    <t>H-40</t>
  </si>
  <si>
    <t>15BC051</t>
  </si>
  <si>
    <t>15BC071</t>
  </si>
  <si>
    <t>15BC092</t>
  </si>
  <si>
    <t>15BC114</t>
  </si>
  <si>
    <t>15BC127</t>
  </si>
  <si>
    <t>15BC141</t>
  </si>
  <si>
    <t>15BC168</t>
  </si>
  <si>
    <t>15BC187</t>
  </si>
  <si>
    <t>15BC207</t>
  </si>
  <si>
    <t>15BC220</t>
  </si>
  <si>
    <t>15BC224</t>
  </si>
  <si>
    <t>15BC242</t>
  </si>
  <si>
    <t>15BC257</t>
  </si>
  <si>
    <t>15BC280</t>
  </si>
  <si>
    <t>15BC286</t>
  </si>
  <si>
    <t>15BC293</t>
  </si>
  <si>
    <t>15BC303</t>
  </si>
  <si>
    <t>15BC312</t>
  </si>
  <si>
    <t>15BC324</t>
  </si>
  <si>
    <t>15BC341</t>
  </si>
  <si>
    <t>15BC357</t>
  </si>
  <si>
    <t>15BC368</t>
  </si>
  <si>
    <t>15BC379</t>
  </si>
  <si>
    <t>15BC392</t>
  </si>
  <si>
    <t>15BC409</t>
  </si>
  <si>
    <t>15BC426</t>
  </si>
  <si>
    <t>15BC440</t>
  </si>
  <si>
    <t>15BC451</t>
  </si>
  <si>
    <t>15BC466</t>
  </si>
  <si>
    <t>15BC481</t>
  </si>
  <si>
    <t>15BC491</t>
  </si>
  <si>
    <t>15BC504</t>
  </si>
  <si>
    <t>15BC515</t>
  </si>
  <si>
    <t>15BC526</t>
  </si>
  <si>
    <t>15BC538</t>
  </si>
  <si>
    <t>15BC549</t>
  </si>
  <si>
    <t>15BC560</t>
  </si>
  <si>
    <t>15BC571</t>
  </si>
  <si>
    <t>15BC583</t>
  </si>
  <si>
    <t>15BC600</t>
  </si>
  <si>
    <t>15BC614</t>
  </si>
  <si>
    <t>15BC630</t>
  </si>
  <si>
    <t>15BC642</t>
  </si>
  <si>
    <t>15BC658</t>
  </si>
  <si>
    <t>15BC013</t>
  </si>
  <si>
    <t>I-41</t>
  </si>
  <si>
    <t>15BC027</t>
  </si>
  <si>
    <t>I-42</t>
  </si>
  <si>
    <t>15BC039</t>
  </si>
  <si>
    <t>15BC052</t>
  </si>
  <si>
    <t>I-44</t>
  </si>
  <si>
    <t>15BC073</t>
  </si>
  <si>
    <t>I-45</t>
  </si>
  <si>
    <t>15BC099</t>
  </si>
  <si>
    <t>15BC115</t>
  </si>
  <si>
    <t>15BC129</t>
  </si>
  <si>
    <t>15BC142</t>
  </si>
  <si>
    <t>15BC171</t>
  </si>
  <si>
    <t>15BC189</t>
  </si>
  <si>
    <t>15BC211</t>
  </si>
  <si>
    <t>15BC228</t>
  </si>
  <si>
    <t>15BC243</t>
  </si>
  <si>
    <t>15BC258</t>
  </si>
  <si>
    <t>15BC281</t>
  </si>
  <si>
    <t>15BC295</t>
  </si>
  <si>
    <t>15BC313</t>
  </si>
  <si>
    <t>15BC325</t>
  </si>
  <si>
    <t>15BC342</t>
  </si>
  <si>
    <t>15BC358</t>
  </si>
  <si>
    <t>15BC363</t>
  </si>
  <si>
    <t>15BC369</t>
  </si>
  <si>
    <t>15BC380</t>
  </si>
  <si>
    <t>15BC386</t>
  </si>
  <si>
    <t>15BC393</t>
  </si>
  <si>
    <t>15BC397</t>
  </si>
  <si>
    <t>15BC411</t>
  </si>
  <si>
    <t>15BC427</t>
  </si>
  <si>
    <t>15BC441</t>
  </si>
  <si>
    <t>15BC452</t>
  </si>
  <si>
    <t>15BC458</t>
  </si>
  <si>
    <t>15BC468</t>
  </si>
  <si>
    <t>15BC482</t>
  </si>
  <si>
    <t>15BC493</t>
  </si>
  <si>
    <t>15BC505</t>
  </si>
  <si>
    <t>15BC516</t>
  </si>
  <si>
    <t>15BC527</t>
  </si>
  <si>
    <t>15BC539</t>
  </si>
  <si>
    <t>15BC550</t>
  </si>
  <si>
    <t>15BC561</t>
  </si>
  <si>
    <t>15BC573</t>
  </si>
  <si>
    <t>15BC584</t>
  </si>
  <si>
    <t>15BC601</t>
  </si>
  <si>
    <t>15BC615</t>
  </si>
  <si>
    <t>15BC631</t>
  </si>
  <si>
    <t>15BC643</t>
  </si>
  <si>
    <t>15BC660</t>
  </si>
  <si>
    <t>15BC664</t>
  </si>
  <si>
    <t>15BC014</t>
  </si>
  <si>
    <t>J-46</t>
  </si>
  <si>
    <t>15BC030</t>
  </si>
  <si>
    <t>J-47</t>
  </si>
  <si>
    <t>15BC040</t>
  </si>
  <si>
    <t>J-48</t>
  </si>
  <si>
    <t>15BC053</t>
  </si>
  <si>
    <t>J-49</t>
  </si>
  <si>
    <t>15BC074</t>
  </si>
  <si>
    <t>J-50</t>
  </si>
  <si>
    <t>15BC102</t>
  </si>
  <si>
    <t>15BC117</t>
  </si>
  <si>
    <t>15BC130</t>
  </si>
  <si>
    <t>15BC135</t>
  </si>
  <si>
    <t>15BC143</t>
  </si>
  <si>
    <t>15BC176</t>
  </si>
  <si>
    <t>15BC193</t>
  </si>
  <si>
    <t>15BC215</t>
  </si>
  <si>
    <t>15BC229</t>
  </si>
  <si>
    <t>15BC244</t>
  </si>
  <si>
    <t>15BC259</t>
  </si>
  <si>
    <t>15BC283</t>
  </si>
  <si>
    <t>15BC296</t>
  </si>
  <si>
    <t>15BC314</t>
  </si>
  <si>
    <t>15BC317</t>
  </si>
  <si>
    <t>15BC326</t>
  </si>
  <si>
    <t>15BC343</t>
  </si>
  <si>
    <t>15BC359</t>
  </si>
  <si>
    <t>15BC370</t>
  </si>
  <si>
    <t>15BC383</t>
  </si>
  <si>
    <t>15BC394</t>
  </si>
  <si>
    <t>15BC413</t>
  </si>
  <si>
    <t>15BC428</t>
  </si>
  <si>
    <t>15BC442</t>
  </si>
  <si>
    <t>15BC453</t>
  </si>
  <si>
    <t>15BC469</t>
  </si>
  <si>
    <t>15BC483</t>
  </si>
  <si>
    <t>15BC495</t>
  </si>
  <si>
    <t>15BC506</t>
  </si>
  <si>
    <t>15BC517</t>
  </si>
  <si>
    <t>15BC528</t>
  </si>
  <si>
    <t>15BC540</t>
  </si>
  <si>
    <t>15BC551</t>
  </si>
  <si>
    <t>15BC562</t>
  </si>
  <si>
    <t>15BC574</t>
  </si>
  <si>
    <t>15BC579</t>
  </si>
  <si>
    <t>15BC585</t>
  </si>
  <si>
    <t>15BC602</t>
  </si>
  <si>
    <t>15BC616</t>
  </si>
  <si>
    <t>15BC632</t>
  </si>
  <si>
    <t>15BC645</t>
  </si>
  <si>
    <t>15BC661</t>
  </si>
  <si>
    <t>15BC665</t>
  </si>
  <si>
    <t>15BC015</t>
  </si>
  <si>
    <t>K-51</t>
  </si>
  <si>
    <t>15BC024</t>
  </si>
  <si>
    <t>K-52</t>
  </si>
  <si>
    <t>15BC031</t>
  </si>
  <si>
    <t>K-53</t>
  </si>
  <si>
    <t>15BC041</t>
  </si>
  <si>
    <t>K-54</t>
  </si>
  <si>
    <t>15BC056</t>
  </si>
  <si>
    <t>K-55</t>
  </si>
  <si>
    <t>15BC075</t>
  </si>
  <si>
    <t>15BC104</t>
  </si>
  <si>
    <t>15BC118</t>
  </si>
  <si>
    <t>15BC131</t>
  </si>
  <si>
    <t>15BC146</t>
  </si>
  <si>
    <t>15BC149</t>
  </si>
  <si>
    <t>15BC177</t>
  </si>
  <si>
    <t>15BC197</t>
  </si>
  <si>
    <t>15BC216</t>
  </si>
  <si>
    <t>15BC230</t>
  </si>
  <si>
    <t>15BC245</t>
  </si>
  <si>
    <t>15BC260</t>
  </si>
  <si>
    <t>15BC265</t>
  </si>
  <si>
    <t>15BC284</t>
  </si>
  <si>
    <t>15BC297</t>
  </si>
  <si>
    <t>15BC315</t>
  </si>
  <si>
    <t>15BC327</t>
  </si>
  <si>
    <t>15BC344</t>
  </si>
  <si>
    <t>15BC360</t>
  </si>
  <si>
    <t>15BC371</t>
  </si>
  <si>
    <t>15BC384</t>
  </si>
  <si>
    <t>15BC395</t>
  </si>
  <si>
    <t>15BC414</t>
  </si>
  <si>
    <t>15BC429</t>
  </si>
  <si>
    <t>15BC443</t>
  </si>
  <si>
    <t>15BC454</t>
  </si>
  <si>
    <t>15BC470</t>
  </si>
  <si>
    <t>15BC484</t>
  </si>
  <si>
    <t>15BC496</t>
  </si>
  <si>
    <t>15BC507</t>
  </si>
  <si>
    <t>15BC518</t>
  </si>
  <si>
    <t>15BC530</t>
  </si>
  <si>
    <t>15BC541</t>
  </si>
  <si>
    <t>15BC552</t>
  </si>
  <si>
    <t>15BC563</t>
  </si>
  <si>
    <t>15BC566</t>
  </si>
  <si>
    <t>15BC576</t>
  </si>
  <si>
    <t>15BC586</t>
  </si>
  <si>
    <t>15BC604</t>
  </si>
  <si>
    <t>15BC618</t>
  </si>
  <si>
    <t>15BC633</t>
  </si>
  <si>
    <t>15BC646</t>
  </si>
  <si>
    <t>15BC649</t>
  </si>
  <si>
    <t>15BC666</t>
  </si>
  <si>
    <t>15BC668</t>
  </si>
  <si>
    <t xml:space="preserve"> Micro Economics      Theory/ Total Classes held                 </t>
  </si>
  <si>
    <t>15BC016</t>
  </si>
  <si>
    <t>L-56</t>
  </si>
  <si>
    <t>15BC032</t>
  </si>
  <si>
    <t>L-57</t>
  </si>
  <si>
    <t>15BC043</t>
  </si>
  <si>
    <t>L-58</t>
  </si>
  <si>
    <t>15BC058</t>
  </si>
  <si>
    <t>L-59</t>
  </si>
  <si>
    <t>15BC076</t>
  </si>
  <si>
    <t>L-60</t>
  </si>
  <si>
    <t>15BC106</t>
  </si>
  <si>
    <t>15BC120</t>
  </si>
  <si>
    <t>15BC132</t>
  </si>
  <si>
    <t>15BC147</t>
  </si>
  <si>
    <t>15BC178</t>
  </si>
  <si>
    <t>15BC199</t>
  </si>
  <si>
    <t>15BC217</t>
  </si>
  <si>
    <t>15BC233</t>
  </si>
  <si>
    <t>15BC246</t>
  </si>
  <si>
    <t>15BC261</t>
  </si>
  <si>
    <t>15BC285</t>
  </si>
  <si>
    <t>15BC302</t>
  </si>
  <si>
    <t>15BC316</t>
  </si>
  <si>
    <t>15BC329</t>
  </si>
  <si>
    <t>15BC345</t>
  </si>
  <si>
    <t>15BC361</t>
  </si>
  <si>
    <t>15BC372</t>
  </si>
  <si>
    <t>15BC385</t>
  </si>
  <si>
    <t>15BC396</t>
  </si>
  <si>
    <t>15BC416</t>
  </si>
  <si>
    <t>15BC417</t>
  </si>
  <si>
    <t>15BC431</t>
  </si>
  <si>
    <t>15BC444</t>
  </si>
  <si>
    <t>15BC455</t>
  </si>
  <si>
    <t>15BC471</t>
  </si>
  <si>
    <t>15BC485</t>
  </si>
  <si>
    <t>15BC497</t>
  </si>
  <si>
    <t>15BC508</t>
  </si>
  <si>
    <t>15BC520</t>
  </si>
  <si>
    <t>15BC532</t>
  </si>
  <si>
    <t>15BC533</t>
  </si>
  <si>
    <t>15BC542</t>
  </si>
  <si>
    <t>15BC553</t>
  </si>
  <si>
    <t>15BC564</t>
  </si>
  <si>
    <t>15BC577</t>
  </si>
  <si>
    <t>15BC587</t>
  </si>
  <si>
    <t>15BC605</t>
  </si>
  <si>
    <t>15BC619</t>
  </si>
  <si>
    <t>15BC635</t>
  </si>
  <si>
    <t>15BC637</t>
  </si>
  <si>
    <t>15BC647</t>
  </si>
  <si>
    <t>15BC648</t>
  </si>
  <si>
    <t>15BC044</t>
  </si>
  <si>
    <t>M-61</t>
  </si>
  <si>
    <t>15BC059</t>
  </si>
  <si>
    <t>M-62</t>
  </si>
  <si>
    <t>15BC077</t>
  </si>
  <si>
    <t>M-63</t>
  </si>
  <si>
    <t>15BC088</t>
  </si>
  <si>
    <t>M-64</t>
  </si>
  <si>
    <t>15BC107</t>
  </si>
  <si>
    <t>M-65</t>
  </si>
  <si>
    <t>15BC109</t>
  </si>
  <si>
    <t>15BC121</t>
  </si>
  <si>
    <t>15BC179</t>
  </si>
  <si>
    <t>15BC218</t>
  </si>
  <si>
    <t>15BC226</t>
  </si>
  <si>
    <t>15BC247</t>
  </si>
  <si>
    <t>15BC263</t>
  </si>
  <si>
    <t>15BC300</t>
  </si>
  <si>
    <t>15BC311</t>
  </si>
  <si>
    <t>15BC328</t>
  </si>
  <si>
    <t>15BC331</t>
  </si>
  <si>
    <t>15BC346</t>
  </si>
  <si>
    <t>15BC352</t>
  </si>
  <si>
    <t>15BC381</t>
  </si>
  <si>
    <t>15BC415</t>
  </si>
  <si>
    <t>15BC422</t>
  </si>
  <si>
    <t>15BC432</t>
  </si>
  <si>
    <t>15BC435</t>
  </si>
  <si>
    <t>15BC472</t>
  </si>
  <si>
    <t>15BC473</t>
  </si>
  <si>
    <t>15BC486</t>
  </si>
  <si>
    <t>15BC492</t>
  </si>
  <si>
    <t>15BC498</t>
  </si>
  <si>
    <t>15BC509</t>
  </si>
  <si>
    <t>15BC519</t>
  </si>
  <si>
    <t>15BC521</t>
  </si>
  <si>
    <t>15BC531</t>
  </si>
  <si>
    <t>15BC543</t>
  </si>
  <si>
    <t>15BC544</t>
  </si>
  <si>
    <t>15BC565</t>
  </si>
  <si>
    <t>15BC578</t>
  </si>
  <si>
    <t>15BC589</t>
  </si>
  <si>
    <t>15BC590</t>
  </si>
  <si>
    <t>15BC594</t>
  </si>
  <si>
    <t>15BC599</t>
  </si>
  <si>
    <t>15BC606</t>
  </si>
  <si>
    <t>15BC607</t>
  </si>
  <si>
    <t>15BC621</t>
  </si>
  <si>
    <t>15BC622</t>
  </si>
  <si>
    <t>15BC628</t>
  </si>
  <si>
    <t>15BC629</t>
  </si>
  <si>
    <t>15BC654</t>
  </si>
  <si>
    <t>15BC657</t>
  </si>
  <si>
    <t>15BC663</t>
  </si>
  <si>
    <t xml:space="preserve">    Business Law/  Theory/ Total Classes held/                 </t>
  </si>
  <si>
    <t>Financial Accouting/  Tutorial/ Classes Attended</t>
  </si>
  <si>
    <t>Financial Accouting/ Tutorial/ Total Classes held</t>
  </si>
  <si>
    <t xml:space="preserve">      Financial Accoutng/ Theory/                            Classes Attended        </t>
  </si>
  <si>
    <t>Benefits</t>
  </si>
  <si>
    <t>Final Calculated Benefits as per rules</t>
  </si>
  <si>
    <t>Percentage</t>
  </si>
  <si>
    <t xml:space="preserve">      Financial Accounting/ Theory/                            Classes Attended        </t>
  </si>
  <si>
    <t>Financial Accounting/  Tutorial/ Classes Attended</t>
  </si>
  <si>
    <t>Financial Accounting/ Tutorial/ Total Classes held</t>
  </si>
  <si>
    <t>Financial Accounting</t>
  </si>
  <si>
    <t xml:space="preserve">Financial Accounting/ Tutorial/ Total Classes held          </t>
  </si>
  <si>
    <t xml:space="preserve"> Financial Accounting/ Theory/                            Classes Attended        </t>
  </si>
  <si>
    <t xml:space="preserve">EVS/ Total Classes held/     </t>
  </si>
  <si>
    <t>G 31</t>
  </si>
  <si>
    <t>G 32</t>
  </si>
  <si>
    <t>G 33</t>
  </si>
  <si>
    <t>G 34</t>
  </si>
  <si>
    <t>G 35</t>
  </si>
  <si>
    <t>i-43</t>
  </si>
  <si>
    <t>StuId</t>
  </si>
  <si>
    <t>a</t>
  </si>
  <si>
    <t xml:space="preserve">EVS/ Total Classes held/         5                 </t>
  </si>
  <si>
    <t xml:space="preserve">EVS/ Total Classes held/9                </t>
  </si>
  <si>
    <t xml:space="preserve">Financial Accounting/      Theory/ Total Classes held/17  </t>
  </si>
  <si>
    <t xml:space="preserve">Financial Accouting/      Theory/ Total Classes held/ 19                </t>
  </si>
  <si>
    <t xml:space="preserve"> Micro Economics      Theory/ Total Classes held/      8                       </t>
  </si>
  <si>
    <t xml:space="preserve"> Micro Economics      Theory/ Total Classes held/8               </t>
  </si>
  <si>
    <t xml:space="preserve">Financial Accounting/      Theory/ Total Classes held/18                  </t>
  </si>
  <si>
    <t xml:space="preserve">    Business Law/  Theory/ Total Classes held/20 </t>
  </si>
  <si>
    <t xml:space="preserve"> Micro Economics      Theory/ Total Classes held/13                 </t>
  </si>
  <si>
    <t>Financial Accounting/      Theory/ Total Classes held/                 11</t>
  </si>
  <si>
    <t xml:space="preserve">    Business Law/  Theory/ Total Classes held/  19</t>
  </si>
  <si>
    <t>EVS/ Total Classes held/                12</t>
  </si>
  <si>
    <t xml:space="preserve"> Micro Economics      Theory/ Total Classes held/                  6</t>
  </si>
  <si>
    <t xml:space="preserve">    Business Law/  Theory/ Total Classes held/           18</t>
  </si>
  <si>
    <t>EVS/ Total Classes held/                 7</t>
  </si>
  <si>
    <t xml:space="preserve">Financial Accounting/      Theory/ Total Classes held/ 14          </t>
  </si>
  <si>
    <t xml:space="preserve">    Business Law/  Theory/ Total Classes held/          16</t>
  </si>
  <si>
    <t xml:space="preserve"> Micro Economics      Theory/ Total Classes held/ 11                     </t>
  </si>
  <si>
    <t>Financial Accounting/      Theory/ Total Classes held/                 17</t>
  </si>
  <si>
    <t xml:space="preserve">    Business Law/  Theory/ Total Classes held/            20</t>
  </si>
  <si>
    <t xml:space="preserve"> Micro Economics      Theory/ Total Classes held/3                 </t>
  </si>
  <si>
    <t>Financial Accounting/      Theory/ Total Classes held/                            17</t>
  </si>
  <si>
    <t xml:space="preserve">    Business Law/  Theory/ Total Classes held/                     20</t>
  </si>
  <si>
    <t xml:space="preserve"> Micro Economics      Theory/ Total Classes held/13             </t>
  </si>
  <si>
    <t xml:space="preserve">    Business Law/  Theory/ Total Classes held/   14</t>
  </si>
  <si>
    <t xml:space="preserve"> Micro Economics      Theory/ Total Classes held/                 10</t>
  </si>
  <si>
    <t>Financial Accounting/      Theory/ Total Classes held/                 16</t>
  </si>
  <si>
    <t xml:space="preserve">    Business Law/  Theory/ Total Classes held/         11</t>
  </si>
  <si>
    <t>EVS/ Total Classes held/                8</t>
  </si>
  <si>
    <t xml:space="preserve"> Micro Economics      Theory/ Total Classes held/ 14                            </t>
  </si>
  <si>
    <t>Financial Accounting/      Theory/ Total Classes held/ 17</t>
  </si>
  <si>
    <t>EVS/ Total Classes held/                           1</t>
  </si>
  <si>
    <t>Financial Accounting/      Theory/ Total Classes held/  20</t>
  </si>
  <si>
    <t xml:space="preserve">    Business Law/  Theory/ Total Classes held/  15</t>
  </si>
  <si>
    <t xml:space="preserve"> Micro Economics      Theory/ Total Classes held/ 4                </t>
  </si>
  <si>
    <t>Financial Accounting/      Theory/ Total Classes held/                 20</t>
  </si>
  <si>
    <t xml:space="preserve">    Business Law/  Theory/ Total Classes held/                 17</t>
  </si>
  <si>
    <t>EVS/ Total Classes held/            7</t>
  </si>
  <si>
    <t xml:space="preserve">Financial Accounting/      Theory/ Total Classes held/17                             </t>
  </si>
  <si>
    <t xml:space="preserve">    Business Law/  Theory/ Total Classes held/                               21</t>
  </si>
  <si>
    <t>EVS/ Total Classes held/                11</t>
  </si>
  <si>
    <t xml:space="preserve"> Micro Economics      Theory/ Total Classes held/                11</t>
  </si>
  <si>
    <t>Financial Accounting/      Theory/ Total Classes held/                13</t>
  </si>
  <si>
    <t xml:space="preserve">    Business Law/  Theory/ Total Classes held/            18</t>
  </si>
  <si>
    <t>EVS/ Total Classes held/                                   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</si>
</sst>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name val="Times New Roman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0" fontId="2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6" borderId="0" xfId="0" applyFill="1" applyAlignment="1">
      <alignment horizontal="right"/>
    </xf>
    <xf numFmtId="0" fontId="0" fillId="2" borderId="0" xfId="0" applyFill="1" applyAlignment="1">
      <alignment horizontal="right"/>
    </xf>
    <xf numFmtId="0" fontId="0" fillId="6" borderId="0" xfId="0" applyFill="1" applyAlignment="1">
      <alignment horizontal="left" wrapText="1"/>
    </xf>
    <xf numFmtId="0" fontId="0" fillId="4" borderId="0" xfId="0" applyFill="1" applyAlignment="1">
      <alignment horizontal="right"/>
    </xf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0" fontId="0" fillId="3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6" borderId="0" xfId="0" applyFill="1" applyAlignment="1">
      <alignment horizontal="left"/>
    </xf>
    <xf numFmtId="0" fontId="3" fillId="7" borderId="1" xfId="0" applyFont="1" applyFill="1" applyBorder="1" applyAlignment="1">
      <alignment horizontal="right"/>
    </xf>
    <xf numFmtId="0" fontId="3" fillId="0" borderId="0" xfId="0" applyFont="1"/>
    <xf numFmtId="0" fontId="3" fillId="6" borderId="0" xfId="0" applyFont="1" applyFill="1"/>
    <xf numFmtId="0" fontId="0" fillId="4" borderId="0" xfId="0" applyFill="1" applyAlignment="1">
      <alignment horizontal="right" wrapText="1"/>
    </xf>
    <xf numFmtId="10" fontId="3" fillId="6" borderId="0" xfId="0" applyNumberFormat="1" applyFont="1" applyFill="1"/>
    <xf numFmtId="0" fontId="0" fillId="5" borderId="0" xfId="0" applyFill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7" borderId="1" xfId="0" applyFont="1" applyFill="1" applyBorder="1"/>
    <xf numFmtId="10" fontId="3" fillId="0" borderId="1" xfId="0" applyNumberFormat="1" applyFont="1" applyBorder="1"/>
    <xf numFmtId="0" fontId="0" fillId="6" borderId="0" xfId="0" applyFill="1"/>
    <xf numFmtId="0" fontId="0" fillId="6" borderId="0" xfId="0" applyFont="1" applyFill="1"/>
    <xf numFmtId="0" fontId="0" fillId="2" borderId="0" xfId="0" applyFill="1" applyAlignment="1">
      <alignment horizontal="right" wrapText="1"/>
    </xf>
    <xf numFmtId="10" fontId="0" fillId="6" borderId="0" xfId="0" applyNumberFormat="1" applyFill="1"/>
    <xf numFmtId="0" fontId="0" fillId="3" borderId="0" xfId="0" applyFill="1" applyAlignment="1">
      <alignment horizontal="right" wrapText="1"/>
    </xf>
    <xf numFmtId="0" fontId="0" fillId="7" borderId="1" xfId="0" applyFill="1" applyBorder="1" applyAlignment="1">
      <alignment horizontal="right"/>
    </xf>
    <xf numFmtId="10" fontId="0" fillId="6" borderId="0" xfId="0" applyNumberFormat="1" applyFill="1" applyAlignment="1">
      <alignment horizontal="right"/>
    </xf>
    <xf numFmtId="0" fontId="3" fillId="0" borderId="1" xfId="0" applyFont="1" applyFill="1" applyBorder="1"/>
    <xf numFmtId="0" fontId="0" fillId="7" borderId="1" xfId="0" applyFill="1" applyBorder="1"/>
    <xf numFmtId="0" fontId="3" fillId="7" borderId="1" xfId="0" quotePrefix="1" applyFont="1" applyFill="1" applyBorder="1"/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10" fontId="3" fillId="0" borderId="1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8" borderId="1" xfId="0" applyFont="1" applyFill="1" applyBorder="1"/>
    <xf numFmtId="0" fontId="3" fillId="8" borderId="1" xfId="0" applyFont="1" applyFill="1" applyBorder="1" applyAlignment="1">
      <alignment wrapText="1"/>
    </xf>
    <xf numFmtId="0" fontId="0" fillId="0" borderId="0" xfId="0" applyBorder="1"/>
    <xf numFmtId="0" fontId="3" fillId="2" borderId="1" xfId="0" quotePrefix="1" applyFont="1" applyFill="1" applyBorder="1"/>
    <xf numFmtId="0" fontId="3" fillId="6" borderId="0" xfId="0" applyFont="1" applyFill="1" applyAlignment="1">
      <alignment horizontal="right"/>
    </xf>
    <xf numFmtId="0" fontId="0" fillId="6" borderId="0" xfId="0" applyFill="1" applyBorder="1"/>
    <xf numFmtId="0" fontId="3" fillId="6" borderId="0" xfId="0" applyFont="1" applyFill="1" applyAlignment="1">
      <alignment wrapText="1"/>
    </xf>
    <xf numFmtId="0" fontId="2" fillId="0" borderId="1" xfId="0" applyFont="1" applyBorder="1"/>
    <xf numFmtId="0" fontId="2" fillId="0" borderId="1" xfId="0" applyFont="1" applyFill="1" applyBorder="1"/>
    <xf numFmtId="0" fontId="1" fillId="0" borderId="0" xfId="0" applyFont="1"/>
    <xf numFmtId="0" fontId="3" fillId="2" borderId="1" xfId="0" applyFont="1" applyFill="1" applyBorder="1" applyAlignment="1">
      <alignment wrapText="1"/>
    </xf>
    <xf numFmtId="0" fontId="0" fillId="6" borderId="0" xfId="0" applyFill="1" applyAlignment="1">
      <alignment wrapText="1"/>
    </xf>
    <xf numFmtId="0" fontId="3" fillId="3" borderId="1" xfId="0" applyFont="1" applyFill="1" applyBorder="1" applyAlignment="1">
      <alignment wrapText="1"/>
    </xf>
    <xf numFmtId="0" fontId="3" fillId="6" borderId="0" xfId="0" applyFont="1" applyFill="1" applyBorder="1"/>
    <xf numFmtId="0" fontId="3" fillId="0" borderId="0" xfId="0" applyFont="1" applyBorder="1"/>
    <xf numFmtId="0" fontId="3" fillId="0" borderId="1" xfId="0" applyFont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 wrapText="1"/>
    </xf>
    <xf numFmtId="0" fontId="3" fillId="4" borderId="1" xfId="0" applyFont="1" applyFill="1" applyBorder="1" applyAlignment="1">
      <alignment horizontal="right" wrapText="1"/>
    </xf>
    <xf numFmtId="0" fontId="3" fillId="5" borderId="1" xfId="0" applyFont="1" applyFill="1" applyBorder="1" applyAlignment="1">
      <alignment horizontal="right" wrapText="1"/>
    </xf>
    <xf numFmtId="10" fontId="3" fillId="0" borderId="1" xfId="0" applyNumberFormat="1" applyFont="1" applyBorder="1" applyAlignment="1">
      <alignment horizontal="right" wrapText="1"/>
    </xf>
    <xf numFmtId="0" fontId="3" fillId="6" borderId="0" xfId="0" applyFont="1" applyFill="1" applyBorder="1" applyAlignment="1">
      <alignment horizontal="right" wrapText="1"/>
    </xf>
    <xf numFmtId="10" fontId="3" fillId="6" borderId="0" xfId="0" applyNumberFormat="1" applyFont="1" applyFill="1" applyBorder="1" applyAlignment="1">
      <alignment horizontal="right" wrapText="1"/>
    </xf>
    <xf numFmtId="0" fontId="3" fillId="7" borderId="1" xfId="0" applyFont="1" applyFill="1" applyBorder="1" applyAlignment="1">
      <alignment horizontal="right" wrapText="1"/>
    </xf>
    <xf numFmtId="0" fontId="3" fillId="6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10" fontId="3" fillId="0" borderId="1" xfId="0" applyNumberFormat="1" applyFont="1" applyBorder="1" applyAlignment="1">
      <alignment wrapText="1"/>
    </xf>
    <xf numFmtId="10" fontId="3" fillId="0" borderId="0" xfId="0" applyNumberFormat="1" applyFont="1" applyBorder="1"/>
    <xf numFmtId="0" fontId="3" fillId="9" borderId="1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wrapText="1"/>
    </xf>
    <xf numFmtId="0" fontId="6" fillId="5" borderId="1" xfId="0" applyFont="1" applyFill="1" applyBorder="1" applyAlignment="1">
      <alignment horizontal="center" wrapText="1"/>
    </xf>
    <xf numFmtId="0" fontId="5" fillId="2" borderId="1" xfId="0" applyFont="1" applyFill="1" applyBorder="1"/>
    <xf numFmtId="0" fontId="7" fillId="0" borderId="0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0" fillId="6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zoomScaleNormal="100" workbookViewId="0">
      <selection activeCell="R2" sqref="R2:R51"/>
    </sheetView>
  </sheetViews>
  <sheetFormatPr defaultRowHeight="15" x14ac:dyDescent="0.25"/>
  <cols>
    <col min="1" max="1" width="3.28515625" style="16" bestFit="1" customWidth="1"/>
    <col min="2" max="2" width="7" style="16" bestFit="1" customWidth="1"/>
    <col min="3" max="3" width="9" style="16" customWidth="1"/>
    <col min="4" max="4" width="8" style="16" customWidth="1"/>
    <col min="5" max="5" width="6.42578125" style="16" bestFit="1" customWidth="1"/>
    <col min="6" max="6" width="8" style="16" bestFit="1" customWidth="1"/>
    <col min="7" max="7" width="8.7109375" style="16" customWidth="1"/>
    <col min="8" max="8" width="8" style="16" bestFit="1" customWidth="1"/>
    <col min="9" max="9" width="9.28515625" style="16" bestFit="1" customWidth="1"/>
    <col min="10" max="10" width="8.42578125" style="16" customWidth="1"/>
    <col min="11" max="11" width="6.42578125" style="16" bestFit="1" customWidth="1"/>
    <col min="12" max="12" width="8" style="16" bestFit="1" customWidth="1"/>
    <col min="13" max="13" width="8.5703125" style="16" bestFit="1" customWidth="1"/>
    <col min="14" max="14" width="9.28515625" style="16" bestFit="1" customWidth="1"/>
    <col min="15" max="15" width="8" style="16" customWidth="1"/>
    <col min="16" max="16" width="6.5703125" style="16" bestFit="1" customWidth="1"/>
    <col min="17" max="17" width="6.42578125" style="16" bestFit="1" customWidth="1"/>
    <col min="18" max="18" width="8.140625" style="16" customWidth="1"/>
    <col min="19" max="19" width="7.42578125" style="16" customWidth="1"/>
    <col min="20" max="20" width="6.5703125" style="16" customWidth="1"/>
    <col min="21" max="21" width="7.42578125" style="16" bestFit="1" customWidth="1"/>
    <col min="22" max="22" width="5.5703125" style="16" bestFit="1" customWidth="1"/>
    <col min="23" max="23" width="7.42578125" style="16" bestFit="1" customWidth="1"/>
    <col min="24" max="24" width="6.85546875" style="16" bestFit="1" customWidth="1"/>
    <col min="25" max="25" width="7.140625" style="20" bestFit="1" customWidth="1"/>
    <col min="26" max="26" width="5.5703125" style="20" bestFit="1" customWidth="1"/>
    <col min="27" max="27" width="8.5703125" style="21" customWidth="1"/>
    <col min="28" max="28" width="6.140625" style="20" bestFit="1" customWidth="1"/>
  </cols>
  <sheetData>
    <row r="1" spans="1:28" s="89" customFormat="1" ht="79.5" x14ac:dyDescent="0.25">
      <c r="A1" s="1" t="s">
        <v>0</v>
      </c>
      <c r="B1" s="88" t="s">
        <v>739</v>
      </c>
      <c r="C1" s="2" t="s">
        <v>1</v>
      </c>
      <c r="D1" s="2" t="s">
        <v>746</v>
      </c>
      <c r="E1" s="2" t="s">
        <v>723</v>
      </c>
      <c r="F1" s="2" t="s">
        <v>724</v>
      </c>
      <c r="G1" s="2" t="s">
        <v>2</v>
      </c>
      <c r="H1" s="2" t="s">
        <v>3</v>
      </c>
      <c r="I1" s="3" t="s">
        <v>726</v>
      </c>
      <c r="J1" s="3" t="s">
        <v>747</v>
      </c>
      <c r="K1" s="3" t="s">
        <v>723</v>
      </c>
      <c r="L1" s="3" t="s">
        <v>724</v>
      </c>
      <c r="M1" s="3" t="s">
        <v>727</v>
      </c>
      <c r="N1" s="3" t="s">
        <v>728</v>
      </c>
      <c r="O1" s="4" t="s">
        <v>4</v>
      </c>
      <c r="P1" s="4" t="s">
        <v>748</v>
      </c>
      <c r="Q1" s="4" t="s">
        <v>723</v>
      </c>
      <c r="R1" s="4" t="s">
        <v>724</v>
      </c>
      <c r="S1" s="4" t="s">
        <v>5</v>
      </c>
      <c r="T1" s="4" t="s">
        <v>6</v>
      </c>
      <c r="U1" s="5" t="s">
        <v>7</v>
      </c>
      <c r="V1" s="5" t="s">
        <v>732</v>
      </c>
      <c r="W1" s="5" t="s">
        <v>8</v>
      </c>
      <c r="X1" s="5" t="s">
        <v>9</v>
      </c>
      <c r="Y1" s="1" t="s">
        <v>10</v>
      </c>
      <c r="Z1" s="1" t="s">
        <v>11</v>
      </c>
      <c r="AA1" s="6" t="s">
        <v>725</v>
      </c>
      <c r="AB1" s="1" t="s">
        <v>12</v>
      </c>
    </row>
    <row r="2" spans="1:28" x14ac:dyDescent="0.25">
      <c r="A2" s="69">
        <v>1</v>
      </c>
      <c r="B2" s="69" t="s">
        <v>13</v>
      </c>
      <c r="C2" s="70">
        <v>6</v>
      </c>
      <c r="D2" s="70">
        <v>8</v>
      </c>
      <c r="E2" s="70"/>
      <c r="F2" s="70">
        <f>FLOOR(IF(E2&lt;(0.5*D2),E2,(0.5*D2)),1)</f>
        <v>0</v>
      </c>
      <c r="G2" s="70">
        <v>2</v>
      </c>
      <c r="H2" s="70">
        <v>5</v>
      </c>
      <c r="I2" s="71">
        <v>0</v>
      </c>
      <c r="J2" s="71">
        <v>18</v>
      </c>
      <c r="K2" s="71"/>
      <c r="L2" s="71">
        <f>FLOOR(IF(K2&lt;(0.5*J2),K2,(0.5*J2)),1)</f>
        <v>0</v>
      </c>
      <c r="M2" s="71">
        <v>0</v>
      </c>
      <c r="N2" s="71">
        <v>3</v>
      </c>
      <c r="O2" s="72">
        <v>7</v>
      </c>
      <c r="P2" s="72">
        <v>20</v>
      </c>
      <c r="Q2" s="72"/>
      <c r="R2" s="72">
        <f>FLOOR(IF(Q2&lt;(0.5*P2),Q2,(0.5*P2)),1)</f>
        <v>0</v>
      </c>
      <c r="S2" s="72"/>
      <c r="T2" s="72"/>
      <c r="U2" s="73"/>
      <c r="V2" s="73"/>
      <c r="W2" s="73"/>
      <c r="X2" s="73"/>
      <c r="Y2" s="69">
        <f>SUM(C2,F2,G2,I2,L2,M2,O2,R2,S2,U2,W2)</f>
        <v>15</v>
      </c>
      <c r="Z2" s="69">
        <f>SUM(D2,H2,J2,N2,P2,T2,V2,X2)</f>
        <v>54</v>
      </c>
      <c r="AA2" s="74">
        <f>(Y2/Z2)</f>
        <v>0.27777777777777779</v>
      </c>
      <c r="AB2" s="69" t="s">
        <v>14</v>
      </c>
    </row>
    <row r="3" spans="1:28" x14ac:dyDescent="0.25">
      <c r="A3" s="69">
        <v>2</v>
      </c>
      <c r="B3" s="69" t="s">
        <v>15</v>
      </c>
      <c r="C3" s="70">
        <v>7</v>
      </c>
      <c r="D3" s="70">
        <v>8</v>
      </c>
      <c r="E3" s="70"/>
      <c r="F3" s="70">
        <f t="shared" ref="F3:F51" si="0">FLOOR(IF(E3&lt;(0.5*D3),E3,(0.5*D3)),1)</f>
        <v>0</v>
      </c>
      <c r="G3" s="70">
        <v>4</v>
      </c>
      <c r="H3" s="70">
        <v>4</v>
      </c>
      <c r="I3" s="71">
        <v>13</v>
      </c>
      <c r="J3" s="71">
        <v>18</v>
      </c>
      <c r="K3" s="71"/>
      <c r="L3" s="71">
        <f t="shared" ref="L3:L51" si="1">FLOOR(IF(K3&lt;(0.5*J3),K3,(0.5*J3)),1)</f>
        <v>0</v>
      </c>
      <c r="M3" s="71">
        <v>1</v>
      </c>
      <c r="N3" s="71">
        <v>1</v>
      </c>
      <c r="O3" s="72">
        <v>15</v>
      </c>
      <c r="P3" s="72">
        <v>20</v>
      </c>
      <c r="Q3" s="72">
        <v>2</v>
      </c>
      <c r="R3" s="72">
        <f t="shared" ref="R3:R51" si="2">FLOOR(IF(Q3&lt;(0.5*P3),Q3,(0.5*P3)),1)</f>
        <v>2</v>
      </c>
      <c r="S3" s="72"/>
      <c r="T3" s="72"/>
      <c r="U3" s="73"/>
      <c r="V3" s="73"/>
      <c r="W3" s="73"/>
      <c r="X3" s="73"/>
      <c r="Y3" s="69">
        <f t="shared" ref="Y3:Y51" si="3">SUM(C3,F3,G3,I3,L3,M3,O3,R3,S3,U3,W3)</f>
        <v>42</v>
      </c>
      <c r="Z3" s="69">
        <f t="shared" ref="Z3:Z51" si="4">SUM(D3,H3,J3,N3,P3,T3,V3,X3)</f>
        <v>51</v>
      </c>
      <c r="AA3" s="74">
        <f t="shared" ref="AA3:AA51" si="5">(Y3/Z3)</f>
        <v>0.82352941176470584</v>
      </c>
      <c r="AB3" s="69" t="s">
        <v>16</v>
      </c>
    </row>
    <row r="4" spans="1:28" x14ac:dyDescent="0.25">
      <c r="A4" s="69">
        <v>3</v>
      </c>
      <c r="B4" s="69" t="s">
        <v>17</v>
      </c>
      <c r="C4" s="70">
        <v>7</v>
      </c>
      <c r="D4" s="70">
        <v>8</v>
      </c>
      <c r="E4" s="70"/>
      <c r="F4" s="70">
        <f t="shared" si="0"/>
        <v>0</v>
      </c>
      <c r="G4" s="70">
        <v>2</v>
      </c>
      <c r="H4" s="70">
        <v>2</v>
      </c>
      <c r="I4" s="71">
        <v>9</v>
      </c>
      <c r="J4" s="71">
        <v>18</v>
      </c>
      <c r="K4" s="71"/>
      <c r="L4" s="71">
        <f t="shared" si="1"/>
        <v>0</v>
      </c>
      <c r="M4" s="71">
        <v>1</v>
      </c>
      <c r="N4" s="71">
        <v>2</v>
      </c>
      <c r="O4" s="72">
        <v>15</v>
      </c>
      <c r="P4" s="72">
        <v>20</v>
      </c>
      <c r="Q4" s="72"/>
      <c r="R4" s="72">
        <f t="shared" si="2"/>
        <v>0</v>
      </c>
      <c r="S4" s="72"/>
      <c r="T4" s="72"/>
      <c r="U4" s="73"/>
      <c r="V4" s="73"/>
      <c r="W4" s="73"/>
      <c r="X4" s="73"/>
      <c r="Y4" s="69">
        <f t="shared" si="3"/>
        <v>34</v>
      </c>
      <c r="Z4" s="69">
        <f t="shared" si="4"/>
        <v>50</v>
      </c>
      <c r="AA4" s="74">
        <f t="shared" si="5"/>
        <v>0.68</v>
      </c>
      <c r="AB4" s="69" t="s">
        <v>18</v>
      </c>
    </row>
    <row r="5" spans="1:28" x14ac:dyDescent="0.25">
      <c r="A5" s="69">
        <v>4</v>
      </c>
      <c r="B5" s="69" t="s">
        <v>19</v>
      </c>
      <c r="C5" s="70">
        <v>5</v>
      </c>
      <c r="D5" s="70">
        <v>8</v>
      </c>
      <c r="E5" s="70">
        <v>2</v>
      </c>
      <c r="F5" s="70">
        <f t="shared" si="0"/>
        <v>2</v>
      </c>
      <c r="G5" s="70">
        <v>3</v>
      </c>
      <c r="H5" s="70">
        <v>3</v>
      </c>
      <c r="I5" s="71">
        <v>7</v>
      </c>
      <c r="J5" s="71">
        <v>18</v>
      </c>
      <c r="K5" s="71">
        <v>3</v>
      </c>
      <c r="L5" s="71">
        <f t="shared" si="1"/>
        <v>3</v>
      </c>
      <c r="M5" s="71">
        <v>2</v>
      </c>
      <c r="N5" s="71">
        <v>5</v>
      </c>
      <c r="O5" s="72">
        <v>9</v>
      </c>
      <c r="P5" s="72">
        <v>20</v>
      </c>
      <c r="Q5" s="72">
        <v>7</v>
      </c>
      <c r="R5" s="72">
        <f t="shared" si="2"/>
        <v>7</v>
      </c>
      <c r="S5" s="72"/>
      <c r="T5" s="72"/>
      <c r="U5" s="73"/>
      <c r="V5" s="73"/>
      <c r="W5" s="73"/>
      <c r="X5" s="73"/>
      <c r="Y5" s="69">
        <f t="shared" si="3"/>
        <v>38</v>
      </c>
      <c r="Z5" s="69">
        <f t="shared" si="4"/>
        <v>54</v>
      </c>
      <c r="AA5" s="74">
        <f t="shared" si="5"/>
        <v>0.70370370370370372</v>
      </c>
      <c r="AB5" s="69" t="s">
        <v>20</v>
      </c>
    </row>
    <row r="6" spans="1:28" x14ac:dyDescent="0.25">
      <c r="A6" s="69">
        <v>5</v>
      </c>
      <c r="B6" s="69" t="s">
        <v>21</v>
      </c>
      <c r="C6" s="70">
        <v>7</v>
      </c>
      <c r="D6" s="70">
        <v>8</v>
      </c>
      <c r="E6" s="70"/>
      <c r="F6" s="70">
        <f t="shared" si="0"/>
        <v>0</v>
      </c>
      <c r="G6" s="70">
        <v>1</v>
      </c>
      <c r="H6" s="70">
        <v>2</v>
      </c>
      <c r="I6" s="71">
        <v>16</v>
      </c>
      <c r="J6" s="71">
        <v>18</v>
      </c>
      <c r="K6" s="71"/>
      <c r="L6" s="71">
        <f t="shared" si="1"/>
        <v>0</v>
      </c>
      <c r="M6" s="71">
        <v>0</v>
      </c>
      <c r="N6" s="71">
        <v>3</v>
      </c>
      <c r="O6" s="72">
        <v>15</v>
      </c>
      <c r="P6" s="72">
        <v>20</v>
      </c>
      <c r="Q6" s="72"/>
      <c r="R6" s="72">
        <f t="shared" si="2"/>
        <v>0</v>
      </c>
      <c r="S6" s="72"/>
      <c r="T6" s="72"/>
      <c r="U6" s="73"/>
      <c r="V6" s="73"/>
      <c r="W6" s="73"/>
      <c r="X6" s="73"/>
      <c r="Y6" s="69">
        <f t="shared" si="3"/>
        <v>39</v>
      </c>
      <c r="Z6" s="69">
        <f t="shared" si="4"/>
        <v>51</v>
      </c>
      <c r="AA6" s="74">
        <f t="shared" si="5"/>
        <v>0.76470588235294112</v>
      </c>
      <c r="AB6" s="69" t="s">
        <v>22</v>
      </c>
    </row>
    <row r="7" spans="1:28" x14ac:dyDescent="0.25">
      <c r="A7" s="69">
        <v>6</v>
      </c>
      <c r="B7" s="69" t="s">
        <v>23</v>
      </c>
      <c r="C7" s="70">
        <v>6</v>
      </c>
      <c r="D7" s="70">
        <v>8</v>
      </c>
      <c r="E7" s="70"/>
      <c r="F7" s="70">
        <f t="shared" si="0"/>
        <v>0</v>
      </c>
      <c r="G7" s="70">
        <v>5</v>
      </c>
      <c r="H7" s="70">
        <v>5</v>
      </c>
      <c r="I7" s="71">
        <v>11</v>
      </c>
      <c r="J7" s="71">
        <v>18</v>
      </c>
      <c r="K7" s="71"/>
      <c r="L7" s="71">
        <f t="shared" si="1"/>
        <v>0</v>
      </c>
      <c r="M7" s="71">
        <v>0</v>
      </c>
      <c r="N7" s="71">
        <v>3</v>
      </c>
      <c r="O7" s="72">
        <v>14</v>
      </c>
      <c r="P7" s="72">
        <v>20</v>
      </c>
      <c r="Q7" s="72"/>
      <c r="R7" s="72">
        <f t="shared" si="2"/>
        <v>0</v>
      </c>
      <c r="S7" s="72"/>
      <c r="T7" s="72"/>
      <c r="U7" s="73"/>
      <c r="V7" s="73"/>
      <c r="W7" s="73"/>
      <c r="X7" s="73"/>
      <c r="Y7" s="69">
        <f t="shared" si="3"/>
        <v>36</v>
      </c>
      <c r="Z7" s="69">
        <f t="shared" si="4"/>
        <v>54</v>
      </c>
      <c r="AA7" s="74">
        <f t="shared" si="5"/>
        <v>0.66666666666666663</v>
      </c>
      <c r="AB7" s="69" t="s">
        <v>14</v>
      </c>
    </row>
    <row r="8" spans="1:28" x14ac:dyDescent="0.25">
      <c r="A8" s="69">
        <v>7</v>
      </c>
      <c r="B8" s="69" t="s">
        <v>24</v>
      </c>
      <c r="C8" s="70">
        <v>7</v>
      </c>
      <c r="D8" s="70">
        <v>8</v>
      </c>
      <c r="E8" s="70"/>
      <c r="F8" s="70">
        <f t="shared" si="0"/>
        <v>0</v>
      </c>
      <c r="G8" s="70">
        <v>4</v>
      </c>
      <c r="H8" s="70">
        <v>4</v>
      </c>
      <c r="I8" s="71">
        <v>17</v>
      </c>
      <c r="J8" s="71">
        <v>18</v>
      </c>
      <c r="K8" s="71"/>
      <c r="L8" s="71">
        <f t="shared" si="1"/>
        <v>0</v>
      </c>
      <c r="M8" s="71">
        <v>1</v>
      </c>
      <c r="N8" s="71">
        <v>1</v>
      </c>
      <c r="O8" s="72">
        <v>17</v>
      </c>
      <c r="P8" s="72">
        <v>20</v>
      </c>
      <c r="Q8" s="72"/>
      <c r="R8" s="72">
        <f t="shared" si="2"/>
        <v>0</v>
      </c>
      <c r="S8" s="72"/>
      <c r="T8" s="72"/>
      <c r="U8" s="73"/>
      <c r="V8" s="73"/>
      <c r="W8" s="73"/>
      <c r="X8" s="73"/>
      <c r="Y8" s="69">
        <f t="shared" si="3"/>
        <v>46</v>
      </c>
      <c r="Z8" s="69">
        <f t="shared" si="4"/>
        <v>51</v>
      </c>
      <c r="AA8" s="74">
        <f t="shared" si="5"/>
        <v>0.90196078431372551</v>
      </c>
      <c r="AB8" s="69" t="s">
        <v>16</v>
      </c>
    </row>
    <row r="9" spans="1:28" x14ac:dyDescent="0.25">
      <c r="A9" s="69">
        <v>8</v>
      </c>
      <c r="B9" s="69" t="s">
        <v>25</v>
      </c>
      <c r="C9" s="70">
        <v>6</v>
      </c>
      <c r="D9" s="70">
        <v>8</v>
      </c>
      <c r="E9" s="70"/>
      <c r="F9" s="70">
        <f t="shared" si="0"/>
        <v>0</v>
      </c>
      <c r="G9" s="70">
        <v>0</v>
      </c>
      <c r="H9" s="70">
        <v>2</v>
      </c>
      <c r="I9" s="71">
        <v>13</v>
      </c>
      <c r="J9" s="71">
        <v>18</v>
      </c>
      <c r="K9" s="71"/>
      <c r="L9" s="71">
        <f t="shared" si="1"/>
        <v>0</v>
      </c>
      <c r="M9" s="71">
        <v>2</v>
      </c>
      <c r="N9" s="71">
        <v>2</v>
      </c>
      <c r="O9" s="72">
        <v>15</v>
      </c>
      <c r="P9" s="72">
        <v>20</v>
      </c>
      <c r="Q9" s="72"/>
      <c r="R9" s="72">
        <f t="shared" si="2"/>
        <v>0</v>
      </c>
      <c r="S9" s="72"/>
      <c r="T9" s="72"/>
      <c r="U9" s="73"/>
      <c r="V9" s="73"/>
      <c r="W9" s="73"/>
      <c r="X9" s="73"/>
      <c r="Y9" s="69">
        <f t="shared" si="3"/>
        <v>36</v>
      </c>
      <c r="Z9" s="69">
        <f t="shared" si="4"/>
        <v>50</v>
      </c>
      <c r="AA9" s="74">
        <f t="shared" si="5"/>
        <v>0.72</v>
      </c>
      <c r="AB9" s="69" t="s">
        <v>18</v>
      </c>
    </row>
    <row r="10" spans="1:28" x14ac:dyDescent="0.25">
      <c r="A10" s="69">
        <v>9</v>
      </c>
      <c r="B10" s="69" t="s">
        <v>26</v>
      </c>
      <c r="C10" s="70">
        <v>4</v>
      </c>
      <c r="D10" s="70">
        <v>8</v>
      </c>
      <c r="E10" s="70"/>
      <c r="F10" s="70">
        <f t="shared" si="0"/>
        <v>0</v>
      </c>
      <c r="G10" s="70">
        <v>3</v>
      </c>
      <c r="H10" s="70">
        <v>3</v>
      </c>
      <c r="I10" s="71">
        <v>10</v>
      </c>
      <c r="J10" s="71">
        <v>18</v>
      </c>
      <c r="K10" s="71">
        <v>3</v>
      </c>
      <c r="L10" s="71">
        <f t="shared" si="1"/>
        <v>3</v>
      </c>
      <c r="M10" s="71">
        <v>0</v>
      </c>
      <c r="N10" s="71">
        <v>5</v>
      </c>
      <c r="O10" s="72">
        <v>9</v>
      </c>
      <c r="P10" s="72">
        <v>20</v>
      </c>
      <c r="Q10" s="72">
        <v>6</v>
      </c>
      <c r="R10" s="72">
        <f t="shared" si="2"/>
        <v>6</v>
      </c>
      <c r="S10" s="72"/>
      <c r="T10" s="72"/>
      <c r="U10" s="73"/>
      <c r="V10" s="73"/>
      <c r="W10" s="73"/>
      <c r="X10" s="73"/>
      <c r="Y10" s="69">
        <f t="shared" si="3"/>
        <v>35</v>
      </c>
      <c r="Z10" s="69">
        <f t="shared" si="4"/>
        <v>54</v>
      </c>
      <c r="AA10" s="74">
        <f t="shared" si="5"/>
        <v>0.64814814814814814</v>
      </c>
      <c r="AB10" s="69" t="s">
        <v>20</v>
      </c>
    </row>
    <row r="11" spans="1:28" x14ac:dyDescent="0.25">
      <c r="A11" s="69">
        <v>10</v>
      </c>
      <c r="B11" s="69" t="s">
        <v>27</v>
      </c>
      <c r="C11" s="70">
        <v>7</v>
      </c>
      <c r="D11" s="70">
        <v>8</v>
      </c>
      <c r="E11" s="70"/>
      <c r="F11" s="70">
        <f t="shared" si="0"/>
        <v>0</v>
      </c>
      <c r="G11" s="70">
        <v>1</v>
      </c>
      <c r="H11" s="70">
        <v>2</v>
      </c>
      <c r="I11" s="71">
        <v>13</v>
      </c>
      <c r="J11" s="71">
        <v>18</v>
      </c>
      <c r="K11" s="71"/>
      <c r="L11" s="71">
        <f t="shared" si="1"/>
        <v>0</v>
      </c>
      <c r="M11" s="71">
        <v>1</v>
      </c>
      <c r="N11" s="71">
        <v>3</v>
      </c>
      <c r="O11" s="72">
        <v>15</v>
      </c>
      <c r="P11" s="72">
        <v>20</v>
      </c>
      <c r="Q11" s="72"/>
      <c r="R11" s="72">
        <f t="shared" si="2"/>
        <v>0</v>
      </c>
      <c r="S11" s="72"/>
      <c r="T11" s="72"/>
      <c r="U11" s="73"/>
      <c r="V11" s="73"/>
      <c r="W11" s="73"/>
      <c r="X11" s="73"/>
      <c r="Y11" s="69">
        <f t="shared" si="3"/>
        <v>37</v>
      </c>
      <c r="Z11" s="69">
        <f t="shared" si="4"/>
        <v>51</v>
      </c>
      <c r="AA11" s="74">
        <f t="shared" si="5"/>
        <v>0.72549019607843135</v>
      </c>
      <c r="AB11" s="69" t="s">
        <v>22</v>
      </c>
    </row>
    <row r="12" spans="1:28" x14ac:dyDescent="0.25">
      <c r="A12" s="69">
        <v>11</v>
      </c>
      <c r="B12" s="69" t="s">
        <v>28</v>
      </c>
      <c r="C12" s="70">
        <v>6</v>
      </c>
      <c r="D12" s="70">
        <v>8</v>
      </c>
      <c r="E12" s="70"/>
      <c r="F12" s="70">
        <f t="shared" si="0"/>
        <v>0</v>
      </c>
      <c r="G12" s="70">
        <v>5</v>
      </c>
      <c r="H12" s="70">
        <v>5</v>
      </c>
      <c r="I12" s="71">
        <v>12</v>
      </c>
      <c r="J12" s="71">
        <v>18</v>
      </c>
      <c r="K12" s="71"/>
      <c r="L12" s="71">
        <f t="shared" si="1"/>
        <v>0</v>
      </c>
      <c r="M12" s="71">
        <v>2</v>
      </c>
      <c r="N12" s="71">
        <v>3</v>
      </c>
      <c r="O12" s="72">
        <v>13</v>
      </c>
      <c r="P12" s="72">
        <v>20</v>
      </c>
      <c r="Q12" s="72"/>
      <c r="R12" s="72">
        <f t="shared" si="2"/>
        <v>0</v>
      </c>
      <c r="S12" s="72"/>
      <c r="T12" s="72"/>
      <c r="U12" s="73"/>
      <c r="V12" s="73"/>
      <c r="W12" s="73"/>
      <c r="X12" s="73"/>
      <c r="Y12" s="69">
        <f t="shared" si="3"/>
        <v>38</v>
      </c>
      <c r="Z12" s="69">
        <f t="shared" si="4"/>
        <v>54</v>
      </c>
      <c r="AA12" s="74">
        <f t="shared" si="5"/>
        <v>0.70370370370370372</v>
      </c>
      <c r="AB12" s="69" t="s">
        <v>14</v>
      </c>
    </row>
    <row r="13" spans="1:28" x14ac:dyDescent="0.25">
      <c r="A13" s="69">
        <v>12</v>
      </c>
      <c r="B13" s="69" t="s">
        <v>29</v>
      </c>
      <c r="C13" s="70">
        <v>5</v>
      </c>
      <c r="D13" s="70">
        <v>8</v>
      </c>
      <c r="E13" s="70"/>
      <c r="F13" s="70">
        <f t="shared" si="0"/>
        <v>0</v>
      </c>
      <c r="G13" s="70">
        <v>4</v>
      </c>
      <c r="H13" s="70">
        <v>4</v>
      </c>
      <c r="I13" s="71">
        <v>9</v>
      </c>
      <c r="J13" s="71">
        <v>18</v>
      </c>
      <c r="K13" s="71">
        <v>3</v>
      </c>
      <c r="L13" s="71">
        <f t="shared" si="1"/>
        <v>3</v>
      </c>
      <c r="M13" s="71">
        <v>1</v>
      </c>
      <c r="N13" s="71">
        <v>1</v>
      </c>
      <c r="O13" s="72">
        <v>9</v>
      </c>
      <c r="P13" s="72">
        <v>20</v>
      </c>
      <c r="Q13" s="72">
        <v>5</v>
      </c>
      <c r="R13" s="72">
        <f t="shared" si="2"/>
        <v>5</v>
      </c>
      <c r="S13" s="72"/>
      <c r="T13" s="72"/>
      <c r="U13" s="73"/>
      <c r="V13" s="73"/>
      <c r="W13" s="73"/>
      <c r="X13" s="73"/>
      <c r="Y13" s="69">
        <f t="shared" si="3"/>
        <v>36</v>
      </c>
      <c r="Z13" s="69">
        <f t="shared" si="4"/>
        <v>51</v>
      </c>
      <c r="AA13" s="74">
        <f t="shared" si="5"/>
        <v>0.70588235294117652</v>
      </c>
      <c r="AB13" s="69" t="s">
        <v>16</v>
      </c>
    </row>
    <row r="14" spans="1:28" x14ac:dyDescent="0.25">
      <c r="A14" s="69">
        <v>13</v>
      </c>
      <c r="B14" s="69" t="s">
        <v>30</v>
      </c>
      <c r="C14" s="70">
        <v>5</v>
      </c>
      <c r="D14" s="70">
        <v>8</v>
      </c>
      <c r="E14" s="70"/>
      <c r="F14" s="70">
        <f t="shared" si="0"/>
        <v>0</v>
      </c>
      <c r="G14" s="70">
        <v>0</v>
      </c>
      <c r="H14" s="70">
        <v>2</v>
      </c>
      <c r="I14" s="71">
        <v>7</v>
      </c>
      <c r="J14" s="71">
        <v>18</v>
      </c>
      <c r="K14" s="71"/>
      <c r="L14" s="71">
        <f t="shared" si="1"/>
        <v>0</v>
      </c>
      <c r="M14" s="71">
        <v>0</v>
      </c>
      <c r="N14" s="71">
        <v>2</v>
      </c>
      <c r="O14" s="72">
        <v>13</v>
      </c>
      <c r="P14" s="72">
        <v>20</v>
      </c>
      <c r="Q14" s="72"/>
      <c r="R14" s="72">
        <f t="shared" si="2"/>
        <v>0</v>
      </c>
      <c r="S14" s="72"/>
      <c r="T14" s="72"/>
      <c r="U14" s="73"/>
      <c r="V14" s="73"/>
      <c r="W14" s="73"/>
      <c r="X14" s="73"/>
      <c r="Y14" s="69">
        <f t="shared" si="3"/>
        <v>25</v>
      </c>
      <c r="Z14" s="69">
        <f t="shared" si="4"/>
        <v>50</v>
      </c>
      <c r="AA14" s="74">
        <f t="shared" si="5"/>
        <v>0.5</v>
      </c>
      <c r="AB14" s="69" t="s">
        <v>18</v>
      </c>
    </row>
    <row r="15" spans="1:28" x14ac:dyDescent="0.25">
      <c r="A15" s="69">
        <v>14</v>
      </c>
      <c r="B15" s="69" t="s">
        <v>31</v>
      </c>
      <c r="C15" s="70">
        <v>8</v>
      </c>
      <c r="D15" s="70">
        <v>8</v>
      </c>
      <c r="E15" s="70"/>
      <c r="F15" s="70">
        <f t="shared" si="0"/>
        <v>0</v>
      </c>
      <c r="G15" s="70">
        <v>3</v>
      </c>
      <c r="H15" s="70">
        <v>3</v>
      </c>
      <c r="I15" s="71">
        <v>18</v>
      </c>
      <c r="J15" s="71">
        <v>18</v>
      </c>
      <c r="K15" s="71"/>
      <c r="L15" s="71">
        <f t="shared" si="1"/>
        <v>0</v>
      </c>
      <c r="M15" s="71">
        <v>5</v>
      </c>
      <c r="N15" s="71">
        <v>5</v>
      </c>
      <c r="O15" s="72">
        <v>20</v>
      </c>
      <c r="P15" s="72">
        <v>20</v>
      </c>
      <c r="Q15" s="72"/>
      <c r="R15" s="72">
        <f t="shared" si="2"/>
        <v>0</v>
      </c>
      <c r="S15" s="72"/>
      <c r="T15" s="72"/>
      <c r="U15" s="73"/>
      <c r="V15" s="73"/>
      <c r="W15" s="73"/>
      <c r="X15" s="73"/>
      <c r="Y15" s="69">
        <f t="shared" si="3"/>
        <v>54</v>
      </c>
      <c r="Z15" s="69">
        <f t="shared" si="4"/>
        <v>54</v>
      </c>
      <c r="AA15" s="74">
        <f t="shared" si="5"/>
        <v>1</v>
      </c>
      <c r="AB15" s="69" t="s">
        <v>20</v>
      </c>
    </row>
    <row r="16" spans="1:28" x14ac:dyDescent="0.25">
      <c r="A16" s="69">
        <v>15</v>
      </c>
      <c r="B16" s="69" t="s">
        <v>32</v>
      </c>
      <c r="C16" s="70">
        <v>7</v>
      </c>
      <c r="D16" s="70">
        <v>8</v>
      </c>
      <c r="E16" s="70"/>
      <c r="F16" s="70">
        <f t="shared" si="0"/>
        <v>0</v>
      </c>
      <c r="G16" s="70">
        <v>1</v>
      </c>
      <c r="H16" s="70">
        <v>2</v>
      </c>
      <c r="I16" s="71">
        <v>13</v>
      </c>
      <c r="J16" s="71">
        <v>18</v>
      </c>
      <c r="K16" s="71"/>
      <c r="L16" s="71">
        <f t="shared" si="1"/>
        <v>0</v>
      </c>
      <c r="M16" s="71">
        <v>0</v>
      </c>
      <c r="N16" s="71">
        <v>3</v>
      </c>
      <c r="O16" s="72">
        <v>14</v>
      </c>
      <c r="P16" s="72">
        <v>20</v>
      </c>
      <c r="Q16" s="72"/>
      <c r="R16" s="72">
        <f t="shared" si="2"/>
        <v>0</v>
      </c>
      <c r="S16" s="72"/>
      <c r="T16" s="72"/>
      <c r="U16" s="73"/>
      <c r="V16" s="73"/>
      <c r="W16" s="73"/>
      <c r="X16" s="73"/>
      <c r="Y16" s="69">
        <f t="shared" si="3"/>
        <v>35</v>
      </c>
      <c r="Z16" s="69">
        <f t="shared" si="4"/>
        <v>51</v>
      </c>
      <c r="AA16" s="74">
        <f t="shared" si="5"/>
        <v>0.68627450980392157</v>
      </c>
      <c r="AB16" s="69" t="s">
        <v>22</v>
      </c>
    </row>
    <row r="17" spans="1:28" x14ac:dyDescent="0.25">
      <c r="A17" s="69">
        <v>16</v>
      </c>
      <c r="B17" s="69" t="s">
        <v>33</v>
      </c>
      <c r="C17" s="70">
        <v>5</v>
      </c>
      <c r="D17" s="70">
        <v>8</v>
      </c>
      <c r="E17" s="70"/>
      <c r="F17" s="70">
        <f t="shared" si="0"/>
        <v>0</v>
      </c>
      <c r="G17" s="70">
        <v>2</v>
      </c>
      <c r="H17" s="70">
        <v>5</v>
      </c>
      <c r="I17" s="71">
        <v>4</v>
      </c>
      <c r="J17" s="71">
        <v>18</v>
      </c>
      <c r="K17" s="71"/>
      <c r="L17" s="71">
        <f t="shared" si="1"/>
        <v>0</v>
      </c>
      <c r="M17" s="71">
        <v>2</v>
      </c>
      <c r="N17" s="71">
        <v>3</v>
      </c>
      <c r="O17" s="72">
        <v>11</v>
      </c>
      <c r="P17" s="72">
        <v>20</v>
      </c>
      <c r="Q17" s="72"/>
      <c r="R17" s="72">
        <f t="shared" si="2"/>
        <v>0</v>
      </c>
      <c r="S17" s="72"/>
      <c r="T17" s="72"/>
      <c r="U17" s="73"/>
      <c r="V17" s="73"/>
      <c r="W17" s="73"/>
      <c r="X17" s="73"/>
      <c r="Y17" s="69">
        <f t="shared" si="3"/>
        <v>24</v>
      </c>
      <c r="Z17" s="69">
        <f t="shared" si="4"/>
        <v>54</v>
      </c>
      <c r="AA17" s="74">
        <f t="shared" si="5"/>
        <v>0.44444444444444442</v>
      </c>
      <c r="AB17" s="69" t="s">
        <v>14</v>
      </c>
    </row>
    <row r="18" spans="1:28" x14ac:dyDescent="0.25">
      <c r="A18" s="69">
        <v>17</v>
      </c>
      <c r="B18" s="69" t="s">
        <v>34</v>
      </c>
      <c r="C18" s="70">
        <v>8</v>
      </c>
      <c r="D18" s="70">
        <v>8</v>
      </c>
      <c r="E18" s="70"/>
      <c r="F18" s="70">
        <f t="shared" si="0"/>
        <v>0</v>
      </c>
      <c r="G18" s="70">
        <v>4</v>
      </c>
      <c r="H18" s="70">
        <v>4</v>
      </c>
      <c r="I18" s="71">
        <v>14</v>
      </c>
      <c r="J18" s="71">
        <v>18</v>
      </c>
      <c r="K18" s="71"/>
      <c r="L18" s="71">
        <f t="shared" si="1"/>
        <v>0</v>
      </c>
      <c r="M18" s="71">
        <v>1</v>
      </c>
      <c r="N18" s="71">
        <v>1</v>
      </c>
      <c r="O18" s="72">
        <v>15</v>
      </c>
      <c r="P18" s="72">
        <v>20</v>
      </c>
      <c r="Q18" s="72"/>
      <c r="R18" s="72">
        <f t="shared" si="2"/>
        <v>0</v>
      </c>
      <c r="S18" s="72"/>
      <c r="T18" s="72"/>
      <c r="U18" s="73"/>
      <c r="V18" s="73"/>
      <c r="W18" s="73"/>
      <c r="X18" s="73"/>
      <c r="Y18" s="69">
        <f t="shared" si="3"/>
        <v>42</v>
      </c>
      <c r="Z18" s="69">
        <f t="shared" si="4"/>
        <v>51</v>
      </c>
      <c r="AA18" s="74">
        <f t="shared" si="5"/>
        <v>0.82352941176470584</v>
      </c>
      <c r="AB18" s="69" t="s">
        <v>16</v>
      </c>
    </row>
    <row r="19" spans="1:28" x14ac:dyDescent="0.25">
      <c r="A19" s="69">
        <v>18</v>
      </c>
      <c r="B19" s="69" t="s">
        <v>35</v>
      </c>
      <c r="C19" s="70">
        <v>7</v>
      </c>
      <c r="D19" s="70">
        <v>8</v>
      </c>
      <c r="E19" s="70"/>
      <c r="F19" s="70">
        <f t="shared" si="0"/>
        <v>0</v>
      </c>
      <c r="G19" s="70">
        <v>2</v>
      </c>
      <c r="H19" s="70">
        <v>2</v>
      </c>
      <c r="I19" s="71">
        <v>11</v>
      </c>
      <c r="J19" s="71">
        <v>18</v>
      </c>
      <c r="K19" s="71"/>
      <c r="L19" s="71">
        <f t="shared" si="1"/>
        <v>0</v>
      </c>
      <c r="M19" s="71">
        <v>1</v>
      </c>
      <c r="N19" s="71">
        <v>2</v>
      </c>
      <c r="O19" s="72">
        <v>14</v>
      </c>
      <c r="P19" s="72">
        <v>20</v>
      </c>
      <c r="Q19" s="72"/>
      <c r="R19" s="72">
        <f t="shared" si="2"/>
        <v>0</v>
      </c>
      <c r="S19" s="72"/>
      <c r="T19" s="72"/>
      <c r="U19" s="73"/>
      <c r="V19" s="73"/>
      <c r="W19" s="73"/>
      <c r="X19" s="73"/>
      <c r="Y19" s="69">
        <f t="shared" si="3"/>
        <v>35</v>
      </c>
      <c r="Z19" s="69">
        <f t="shared" si="4"/>
        <v>50</v>
      </c>
      <c r="AA19" s="74">
        <f t="shared" si="5"/>
        <v>0.7</v>
      </c>
      <c r="AB19" s="69" t="s">
        <v>18</v>
      </c>
    </row>
    <row r="20" spans="1:28" x14ac:dyDescent="0.25">
      <c r="A20" s="69">
        <v>19</v>
      </c>
      <c r="B20" s="69" t="s">
        <v>36</v>
      </c>
      <c r="C20" s="70">
        <v>8</v>
      </c>
      <c r="D20" s="70">
        <v>8</v>
      </c>
      <c r="E20" s="70"/>
      <c r="F20" s="70">
        <f t="shared" si="0"/>
        <v>0</v>
      </c>
      <c r="G20" s="70">
        <v>3</v>
      </c>
      <c r="H20" s="70">
        <v>3</v>
      </c>
      <c r="I20" s="71">
        <v>14</v>
      </c>
      <c r="J20" s="71">
        <v>18</v>
      </c>
      <c r="K20" s="71"/>
      <c r="L20" s="71">
        <f t="shared" si="1"/>
        <v>0</v>
      </c>
      <c r="M20" s="71">
        <v>5</v>
      </c>
      <c r="N20" s="71">
        <v>5</v>
      </c>
      <c r="O20" s="72">
        <v>18</v>
      </c>
      <c r="P20" s="72">
        <v>20</v>
      </c>
      <c r="Q20" s="72"/>
      <c r="R20" s="72">
        <f t="shared" si="2"/>
        <v>0</v>
      </c>
      <c r="S20" s="72"/>
      <c r="T20" s="72"/>
      <c r="U20" s="73"/>
      <c r="V20" s="73"/>
      <c r="W20" s="73"/>
      <c r="X20" s="73"/>
      <c r="Y20" s="69">
        <f t="shared" si="3"/>
        <v>48</v>
      </c>
      <c r="Z20" s="69">
        <f t="shared" si="4"/>
        <v>54</v>
      </c>
      <c r="AA20" s="74">
        <f t="shared" si="5"/>
        <v>0.88888888888888884</v>
      </c>
      <c r="AB20" s="69" t="s">
        <v>20</v>
      </c>
    </row>
    <row r="21" spans="1:28" x14ac:dyDescent="0.25">
      <c r="A21" s="69">
        <v>20</v>
      </c>
      <c r="B21" s="69" t="s">
        <v>37</v>
      </c>
      <c r="C21" s="70">
        <v>5</v>
      </c>
      <c r="D21" s="70">
        <v>8</v>
      </c>
      <c r="E21" s="70">
        <v>1</v>
      </c>
      <c r="F21" s="70">
        <f t="shared" si="0"/>
        <v>1</v>
      </c>
      <c r="G21" s="70">
        <v>1</v>
      </c>
      <c r="H21" s="70">
        <v>2</v>
      </c>
      <c r="I21" s="71">
        <v>15</v>
      </c>
      <c r="J21" s="71">
        <v>18</v>
      </c>
      <c r="K21" s="71"/>
      <c r="L21" s="71">
        <f t="shared" si="1"/>
        <v>0</v>
      </c>
      <c r="M21" s="71">
        <v>2</v>
      </c>
      <c r="N21" s="71">
        <v>3</v>
      </c>
      <c r="O21" s="72">
        <v>17</v>
      </c>
      <c r="P21" s="72">
        <v>20</v>
      </c>
      <c r="Q21" s="72"/>
      <c r="R21" s="72">
        <f t="shared" si="2"/>
        <v>0</v>
      </c>
      <c r="S21" s="72"/>
      <c r="T21" s="72"/>
      <c r="U21" s="73"/>
      <c r="V21" s="73"/>
      <c r="W21" s="73"/>
      <c r="X21" s="73"/>
      <c r="Y21" s="69">
        <f t="shared" si="3"/>
        <v>41</v>
      </c>
      <c r="Z21" s="69">
        <f t="shared" si="4"/>
        <v>51</v>
      </c>
      <c r="AA21" s="74">
        <f t="shared" si="5"/>
        <v>0.80392156862745101</v>
      </c>
      <c r="AB21" s="69" t="s">
        <v>22</v>
      </c>
    </row>
    <row r="22" spans="1:28" x14ac:dyDescent="0.25">
      <c r="A22" s="69">
        <v>21</v>
      </c>
      <c r="B22" s="69" t="s">
        <v>38</v>
      </c>
      <c r="C22" s="70">
        <v>5</v>
      </c>
      <c r="D22" s="70">
        <v>8</v>
      </c>
      <c r="E22" s="70"/>
      <c r="F22" s="70">
        <f t="shared" si="0"/>
        <v>0</v>
      </c>
      <c r="G22" s="70">
        <v>5</v>
      </c>
      <c r="H22" s="70">
        <v>5</v>
      </c>
      <c r="I22" s="71">
        <v>13</v>
      </c>
      <c r="J22" s="71">
        <v>18</v>
      </c>
      <c r="K22" s="71"/>
      <c r="L22" s="71">
        <f t="shared" si="1"/>
        <v>0</v>
      </c>
      <c r="M22" s="71">
        <v>2</v>
      </c>
      <c r="N22" s="71">
        <v>3</v>
      </c>
      <c r="O22" s="72">
        <v>19</v>
      </c>
      <c r="P22" s="72">
        <v>20</v>
      </c>
      <c r="Q22" s="72"/>
      <c r="R22" s="72">
        <f t="shared" si="2"/>
        <v>0</v>
      </c>
      <c r="S22" s="72"/>
      <c r="T22" s="72"/>
      <c r="U22" s="73"/>
      <c r="V22" s="73"/>
      <c r="W22" s="73"/>
      <c r="X22" s="73"/>
      <c r="Y22" s="69">
        <f t="shared" si="3"/>
        <v>44</v>
      </c>
      <c r="Z22" s="69">
        <f t="shared" si="4"/>
        <v>54</v>
      </c>
      <c r="AA22" s="74">
        <f t="shared" si="5"/>
        <v>0.81481481481481477</v>
      </c>
      <c r="AB22" s="69" t="s">
        <v>14</v>
      </c>
    </row>
    <row r="23" spans="1:28" x14ac:dyDescent="0.25">
      <c r="A23" s="69">
        <v>22</v>
      </c>
      <c r="B23" s="69" t="s">
        <v>39</v>
      </c>
      <c r="C23" s="70">
        <v>0</v>
      </c>
      <c r="D23" s="70">
        <v>8</v>
      </c>
      <c r="E23" s="70"/>
      <c r="F23" s="70">
        <f t="shared" si="0"/>
        <v>0</v>
      </c>
      <c r="G23" s="70">
        <v>0</v>
      </c>
      <c r="H23" s="70">
        <v>4</v>
      </c>
      <c r="I23" s="71">
        <v>0</v>
      </c>
      <c r="J23" s="71">
        <v>18</v>
      </c>
      <c r="K23" s="71"/>
      <c r="L23" s="71">
        <f t="shared" si="1"/>
        <v>0</v>
      </c>
      <c r="M23" s="71">
        <v>0</v>
      </c>
      <c r="N23" s="71">
        <v>1</v>
      </c>
      <c r="O23" s="72">
        <v>0</v>
      </c>
      <c r="P23" s="72">
        <v>20</v>
      </c>
      <c r="Q23" s="72"/>
      <c r="R23" s="72">
        <f t="shared" si="2"/>
        <v>0</v>
      </c>
      <c r="S23" s="72"/>
      <c r="T23" s="72"/>
      <c r="U23" s="73"/>
      <c r="V23" s="73"/>
      <c r="W23" s="73"/>
      <c r="X23" s="73"/>
      <c r="Y23" s="69">
        <f t="shared" si="3"/>
        <v>0</v>
      </c>
      <c r="Z23" s="69">
        <f t="shared" si="4"/>
        <v>51</v>
      </c>
      <c r="AA23" s="74">
        <f t="shared" si="5"/>
        <v>0</v>
      </c>
      <c r="AB23" s="69" t="s">
        <v>16</v>
      </c>
    </row>
    <row r="24" spans="1:28" x14ac:dyDescent="0.25">
      <c r="A24" s="69">
        <v>23</v>
      </c>
      <c r="B24" s="69" t="s">
        <v>40</v>
      </c>
      <c r="C24" s="70">
        <v>6</v>
      </c>
      <c r="D24" s="70">
        <v>8</v>
      </c>
      <c r="E24" s="70"/>
      <c r="F24" s="70">
        <f t="shared" si="0"/>
        <v>0</v>
      </c>
      <c r="G24" s="70">
        <v>2</v>
      </c>
      <c r="H24" s="70">
        <v>2</v>
      </c>
      <c r="I24" s="71">
        <v>14</v>
      </c>
      <c r="J24" s="71">
        <v>18</v>
      </c>
      <c r="K24" s="71"/>
      <c r="L24" s="71">
        <f t="shared" si="1"/>
        <v>0</v>
      </c>
      <c r="M24" s="71">
        <v>0</v>
      </c>
      <c r="N24" s="71">
        <v>2</v>
      </c>
      <c r="O24" s="72">
        <v>13</v>
      </c>
      <c r="P24" s="72">
        <v>20</v>
      </c>
      <c r="Q24" s="72"/>
      <c r="R24" s="72">
        <f t="shared" si="2"/>
        <v>0</v>
      </c>
      <c r="S24" s="72"/>
      <c r="T24" s="72"/>
      <c r="U24" s="73"/>
      <c r="V24" s="73"/>
      <c r="W24" s="73"/>
      <c r="X24" s="73"/>
      <c r="Y24" s="69">
        <f t="shared" si="3"/>
        <v>35</v>
      </c>
      <c r="Z24" s="69">
        <f t="shared" si="4"/>
        <v>50</v>
      </c>
      <c r="AA24" s="74">
        <f t="shared" si="5"/>
        <v>0.7</v>
      </c>
      <c r="AB24" s="69" t="s">
        <v>18</v>
      </c>
    </row>
    <row r="25" spans="1:28" x14ac:dyDescent="0.25">
      <c r="A25" s="69">
        <v>24</v>
      </c>
      <c r="B25" s="69" t="s">
        <v>41</v>
      </c>
      <c r="C25" s="70">
        <v>6</v>
      </c>
      <c r="D25" s="70">
        <v>8</v>
      </c>
      <c r="E25" s="70"/>
      <c r="F25" s="70">
        <f t="shared" si="0"/>
        <v>0</v>
      </c>
      <c r="G25" s="70">
        <v>3</v>
      </c>
      <c r="H25" s="70">
        <v>3</v>
      </c>
      <c r="I25" s="71">
        <v>14</v>
      </c>
      <c r="J25" s="71">
        <v>18</v>
      </c>
      <c r="K25" s="71"/>
      <c r="L25" s="71">
        <f t="shared" si="1"/>
        <v>0</v>
      </c>
      <c r="M25" s="71">
        <v>4</v>
      </c>
      <c r="N25" s="71">
        <v>5</v>
      </c>
      <c r="O25" s="72">
        <v>14</v>
      </c>
      <c r="P25" s="72">
        <v>20</v>
      </c>
      <c r="Q25" s="72"/>
      <c r="R25" s="72">
        <f t="shared" si="2"/>
        <v>0</v>
      </c>
      <c r="S25" s="72"/>
      <c r="T25" s="72"/>
      <c r="U25" s="73"/>
      <c r="V25" s="73"/>
      <c r="W25" s="73"/>
      <c r="X25" s="73"/>
      <c r="Y25" s="69">
        <f t="shared" si="3"/>
        <v>41</v>
      </c>
      <c r="Z25" s="69">
        <f t="shared" si="4"/>
        <v>54</v>
      </c>
      <c r="AA25" s="74">
        <f t="shared" si="5"/>
        <v>0.7592592592592593</v>
      </c>
      <c r="AB25" s="69" t="s">
        <v>20</v>
      </c>
    </row>
    <row r="26" spans="1:28" x14ac:dyDescent="0.25">
      <c r="A26" s="69">
        <v>25</v>
      </c>
      <c r="B26" s="69" t="s">
        <v>42</v>
      </c>
      <c r="C26" s="70">
        <v>5</v>
      </c>
      <c r="D26" s="70">
        <v>8</v>
      </c>
      <c r="E26" s="70"/>
      <c r="F26" s="70">
        <f t="shared" si="0"/>
        <v>0</v>
      </c>
      <c r="G26" s="70">
        <v>1</v>
      </c>
      <c r="H26" s="70">
        <v>2</v>
      </c>
      <c r="I26" s="71">
        <v>10</v>
      </c>
      <c r="J26" s="71">
        <v>18</v>
      </c>
      <c r="K26" s="71"/>
      <c r="L26" s="71">
        <f t="shared" si="1"/>
        <v>0</v>
      </c>
      <c r="M26" s="71">
        <v>0</v>
      </c>
      <c r="N26" s="71">
        <v>3</v>
      </c>
      <c r="O26" s="72">
        <v>16</v>
      </c>
      <c r="P26" s="72">
        <v>20</v>
      </c>
      <c r="Q26" s="72"/>
      <c r="R26" s="72">
        <f t="shared" si="2"/>
        <v>0</v>
      </c>
      <c r="S26" s="72"/>
      <c r="T26" s="72"/>
      <c r="U26" s="73"/>
      <c r="V26" s="73"/>
      <c r="W26" s="73"/>
      <c r="X26" s="73"/>
      <c r="Y26" s="69">
        <f t="shared" si="3"/>
        <v>32</v>
      </c>
      <c r="Z26" s="69">
        <f t="shared" si="4"/>
        <v>51</v>
      </c>
      <c r="AA26" s="74">
        <f t="shared" si="5"/>
        <v>0.62745098039215685</v>
      </c>
      <c r="AB26" s="69" t="s">
        <v>22</v>
      </c>
    </row>
    <row r="27" spans="1:28" x14ac:dyDescent="0.25">
      <c r="A27" s="69">
        <v>26</v>
      </c>
      <c r="B27" s="69" t="s">
        <v>43</v>
      </c>
      <c r="C27" s="70">
        <v>6</v>
      </c>
      <c r="D27" s="70">
        <v>8</v>
      </c>
      <c r="E27" s="70"/>
      <c r="F27" s="70">
        <f t="shared" si="0"/>
        <v>0</v>
      </c>
      <c r="G27" s="70">
        <v>5</v>
      </c>
      <c r="H27" s="70">
        <v>5</v>
      </c>
      <c r="I27" s="71">
        <v>17</v>
      </c>
      <c r="J27" s="71">
        <v>18</v>
      </c>
      <c r="K27" s="71"/>
      <c r="L27" s="71">
        <f t="shared" si="1"/>
        <v>0</v>
      </c>
      <c r="M27" s="71">
        <v>3</v>
      </c>
      <c r="N27" s="71">
        <v>3</v>
      </c>
      <c r="O27" s="72">
        <v>19</v>
      </c>
      <c r="P27" s="72">
        <v>20</v>
      </c>
      <c r="Q27" s="72"/>
      <c r="R27" s="72">
        <f t="shared" si="2"/>
        <v>0</v>
      </c>
      <c r="S27" s="72"/>
      <c r="T27" s="72"/>
      <c r="U27" s="73"/>
      <c r="V27" s="73"/>
      <c r="W27" s="73"/>
      <c r="X27" s="73"/>
      <c r="Y27" s="69">
        <f t="shared" si="3"/>
        <v>50</v>
      </c>
      <c r="Z27" s="69">
        <f t="shared" si="4"/>
        <v>54</v>
      </c>
      <c r="AA27" s="74">
        <f t="shared" si="5"/>
        <v>0.92592592592592593</v>
      </c>
      <c r="AB27" s="69" t="s">
        <v>14</v>
      </c>
    </row>
    <row r="28" spans="1:28" x14ac:dyDescent="0.25">
      <c r="A28" s="69">
        <v>27</v>
      </c>
      <c r="B28" s="69" t="s">
        <v>44</v>
      </c>
      <c r="C28" s="70">
        <v>8</v>
      </c>
      <c r="D28" s="70">
        <v>8</v>
      </c>
      <c r="E28" s="70"/>
      <c r="F28" s="70">
        <f t="shared" si="0"/>
        <v>0</v>
      </c>
      <c r="G28" s="70">
        <v>4</v>
      </c>
      <c r="H28" s="70">
        <v>4</v>
      </c>
      <c r="I28" s="71">
        <v>15</v>
      </c>
      <c r="J28" s="71">
        <v>18</v>
      </c>
      <c r="K28" s="71">
        <v>1</v>
      </c>
      <c r="L28" s="71">
        <f t="shared" si="1"/>
        <v>1</v>
      </c>
      <c r="M28" s="71">
        <v>1</v>
      </c>
      <c r="N28" s="71">
        <v>1</v>
      </c>
      <c r="O28" s="72">
        <v>15</v>
      </c>
      <c r="P28" s="72">
        <v>20</v>
      </c>
      <c r="Q28" s="72">
        <v>1</v>
      </c>
      <c r="R28" s="72">
        <f t="shared" si="2"/>
        <v>1</v>
      </c>
      <c r="S28" s="72"/>
      <c r="T28" s="72"/>
      <c r="U28" s="73"/>
      <c r="V28" s="73"/>
      <c r="W28" s="73"/>
      <c r="X28" s="73"/>
      <c r="Y28" s="69">
        <f t="shared" si="3"/>
        <v>45</v>
      </c>
      <c r="Z28" s="69">
        <f t="shared" si="4"/>
        <v>51</v>
      </c>
      <c r="AA28" s="74">
        <f t="shared" si="5"/>
        <v>0.88235294117647056</v>
      </c>
      <c r="AB28" s="69" t="s">
        <v>16</v>
      </c>
    </row>
    <row r="29" spans="1:28" x14ac:dyDescent="0.25">
      <c r="A29" s="69">
        <v>28</v>
      </c>
      <c r="B29" s="69" t="s">
        <v>45</v>
      </c>
      <c r="C29" s="70">
        <v>7</v>
      </c>
      <c r="D29" s="70">
        <v>8</v>
      </c>
      <c r="E29" s="70"/>
      <c r="F29" s="70">
        <f t="shared" si="0"/>
        <v>0</v>
      </c>
      <c r="G29" s="70">
        <v>2</v>
      </c>
      <c r="H29" s="70">
        <v>2</v>
      </c>
      <c r="I29" s="71">
        <v>15</v>
      </c>
      <c r="J29" s="71">
        <v>18</v>
      </c>
      <c r="K29" s="71"/>
      <c r="L29" s="71">
        <f t="shared" si="1"/>
        <v>0</v>
      </c>
      <c r="M29" s="71">
        <v>1</v>
      </c>
      <c r="N29" s="71">
        <v>2</v>
      </c>
      <c r="O29" s="72">
        <v>20</v>
      </c>
      <c r="P29" s="72">
        <v>20</v>
      </c>
      <c r="Q29" s="72"/>
      <c r="R29" s="72">
        <f t="shared" si="2"/>
        <v>0</v>
      </c>
      <c r="S29" s="72"/>
      <c r="T29" s="72"/>
      <c r="U29" s="73"/>
      <c r="V29" s="73"/>
      <c r="W29" s="73"/>
      <c r="X29" s="73"/>
      <c r="Y29" s="69">
        <f t="shared" si="3"/>
        <v>45</v>
      </c>
      <c r="Z29" s="69">
        <f t="shared" si="4"/>
        <v>50</v>
      </c>
      <c r="AA29" s="74">
        <f t="shared" si="5"/>
        <v>0.9</v>
      </c>
      <c r="AB29" s="69" t="s">
        <v>18</v>
      </c>
    </row>
    <row r="30" spans="1:28" x14ac:dyDescent="0.25">
      <c r="A30" s="69">
        <v>29</v>
      </c>
      <c r="B30" s="69" t="s">
        <v>46</v>
      </c>
      <c r="C30" s="70">
        <v>8</v>
      </c>
      <c r="D30" s="70">
        <v>8</v>
      </c>
      <c r="E30" s="70"/>
      <c r="F30" s="70">
        <f t="shared" si="0"/>
        <v>0</v>
      </c>
      <c r="G30" s="70">
        <v>3</v>
      </c>
      <c r="H30" s="70">
        <v>3</v>
      </c>
      <c r="I30" s="71">
        <v>13</v>
      </c>
      <c r="J30" s="71">
        <v>18</v>
      </c>
      <c r="K30" s="71"/>
      <c r="L30" s="71">
        <f t="shared" si="1"/>
        <v>0</v>
      </c>
      <c r="M30" s="71">
        <v>3</v>
      </c>
      <c r="N30" s="71">
        <v>5</v>
      </c>
      <c r="O30" s="72">
        <v>15</v>
      </c>
      <c r="P30" s="72">
        <v>20</v>
      </c>
      <c r="Q30" s="72"/>
      <c r="R30" s="72">
        <f t="shared" si="2"/>
        <v>0</v>
      </c>
      <c r="S30" s="72"/>
      <c r="T30" s="72"/>
      <c r="U30" s="73"/>
      <c r="V30" s="73"/>
      <c r="W30" s="73"/>
      <c r="X30" s="73"/>
      <c r="Y30" s="69">
        <f t="shared" si="3"/>
        <v>42</v>
      </c>
      <c r="Z30" s="69">
        <f t="shared" si="4"/>
        <v>54</v>
      </c>
      <c r="AA30" s="74">
        <f t="shared" si="5"/>
        <v>0.77777777777777779</v>
      </c>
      <c r="AB30" s="69" t="s">
        <v>20</v>
      </c>
    </row>
    <row r="31" spans="1:28" x14ac:dyDescent="0.25">
      <c r="A31" s="69">
        <v>30</v>
      </c>
      <c r="B31" s="69" t="s">
        <v>47</v>
      </c>
      <c r="C31" s="70">
        <v>8</v>
      </c>
      <c r="D31" s="70">
        <v>8</v>
      </c>
      <c r="E31" s="70"/>
      <c r="F31" s="70">
        <f t="shared" si="0"/>
        <v>0</v>
      </c>
      <c r="G31" s="70">
        <v>1</v>
      </c>
      <c r="H31" s="70">
        <v>2</v>
      </c>
      <c r="I31" s="71">
        <v>18</v>
      </c>
      <c r="J31" s="71">
        <v>18</v>
      </c>
      <c r="K31" s="71"/>
      <c r="L31" s="71">
        <f t="shared" si="1"/>
        <v>0</v>
      </c>
      <c r="M31" s="71">
        <v>2</v>
      </c>
      <c r="N31" s="71">
        <v>3</v>
      </c>
      <c r="O31" s="72">
        <v>20</v>
      </c>
      <c r="P31" s="72">
        <v>20</v>
      </c>
      <c r="Q31" s="72"/>
      <c r="R31" s="72">
        <f t="shared" si="2"/>
        <v>0</v>
      </c>
      <c r="S31" s="72"/>
      <c r="T31" s="72"/>
      <c r="U31" s="73"/>
      <c r="V31" s="73"/>
      <c r="W31" s="73"/>
      <c r="X31" s="73"/>
      <c r="Y31" s="69">
        <f t="shared" si="3"/>
        <v>49</v>
      </c>
      <c r="Z31" s="69">
        <f t="shared" si="4"/>
        <v>51</v>
      </c>
      <c r="AA31" s="74">
        <f t="shared" si="5"/>
        <v>0.96078431372549022</v>
      </c>
      <c r="AB31" s="69" t="s">
        <v>22</v>
      </c>
    </row>
    <row r="32" spans="1:28" x14ac:dyDescent="0.25">
      <c r="A32" s="69">
        <v>31</v>
      </c>
      <c r="B32" s="69" t="s">
        <v>48</v>
      </c>
      <c r="C32" s="70">
        <v>6</v>
      </c>
      <c r="D32" s="70">
        <v>8</v>
      </c>
      <c r="E32" s="70"/>
      <c r="F32" s="70">
        <f t="shared" si="0"/>
        <v>0</v>
      </c>
      <c r="G32" s="70">
        <v>5</v>
      </c>
      <c r="H32" s="70">
        <v>5</v>
      </c>
      <c r="I32" s="71">
        <v>14</v>
      </c>
      <c r="J32" s="71">
        <v>18</v>
      </c>
      <c r="K32" s="71"/>
      <c r="L32" s="71">
        <f t="shared" si="1"/>
        <v>0</v>
      </c>
      <c r="M32" s="71">
        <v>2</v>
      </c>
      <c r="N32" s="71">
        <v>3</v>
      </c>
      <c r="O32" s="72">
        <v>14</v>
      </c>
      <c r="P32" s="72">
        <v>20</v>
      </c>
      <c r="Q32" s="72"/>
      <c r="R32" s="72">
        <f t="shared" si="2"/>
        <v>0</v>
      </c>
      <c r="S32" s="72"/>
      <c r="T32" s="72"/>
      <c r="U32" s="73"/>
      <c r="V32" s="73"/>
      <c r="W32" s="73"/>
      <c r="X32" s="73"/>
      <c r="Y32" s="69">
        <f t="shared" si="3"/>
        <v>41</v>
      </c>
      <c r="Z32" s="69">
        <f t="shared" si="4"/>
        <v>54</v>
      </c>
      <c r="AA32" s="74">
        <f t="shared" si="5"/>
        <v>0.7592592592592593</v>
      </c>
      <c r="AB32" s="69" t="s">
        <v>14</v>
      </c>
    </row>
    <row r="33" spans="1:28" x14ac:dyDescent="0.25">
      <c r="A33" s="69">
        <v>32</v>
      </c>
      <c r="B33" s="69" t="s">
        <v>49</v>
      </c>
      <c r="C33" s="70">
        <v>6</v>
      </c>
      <c r="D33" s="70">
        <v>8</v>
      </c>
      <c r="E33" s="70">
        <v>1</v>
      </c>
      <c r="F33" s="70">
        <f t="shared" si="0"/>
        <v>1</v>
      </c>
      <c r="G33" s="70">
        <v>4</v>
      </c>
      <c r="H33" s="70">
        <v>4</v>
      </c>
      <c r="I33" s="71">
        <v>17</v>
      </c>
      <c r="J33" s="71">
        <v>18</v>
      </c>
      <c r="K33" s="71">
        <v>1</v>
      </c>
      <c r="L33" s="71">
        <f t="shared" si="1"/>
        <v>1</v>
      </c>
      <c r="M33" s="71">
        <v>1</v>
      </c>
      <c r="N33" s="71">
        <v>1</v>
      </c>
      <c r="O33" s="72">
        <v>18</v>
      </c>
      <c r="P33" s="72">
        <v>20</v>
      </c>
      <c r="Q33" s="72">
        <v>1</v>
      </c>
      <c r="R33" s="72">
        <f t="shared" si="2"/>
        <v>1</v>
      </c>
      <c r="S33" s="72"/>
      <c r="T33" s="72"/>
      <c r="U33" s="73"/>
      <c r="V33" s="73"/>
      <c r="W33" s="73"/>
      <c r="X33" s="73"/>
      <c r="Y33" s="69">
        <f t="shared" si="3"/>
        <v>49</v>
      </c>
      <c r="Z33" s="69">
        <f t="shared" si="4"/>
        <v>51</v>
      </c>
      <c r="AA33" s="74">
        <f t="shared" si="5"/>
        <v>0.96078431372549022</v>
      </c>
      <c r="AB33" s="69" t="s">
        <v>16</v>
      </c>
    </row>
    <row r="34" spans="1:28" x14ac:dyDescent="0.25">
      <c r="A34" s="69">
        <v>33</v>
      </c>
      <c r="B34" s="69" t="s">
        <v>50</v>
      </c>
      <c r="C34" s="70">
        <v>7</v>
      </c>
      <c r="D34" s="70">
        <v>8</v>
      </c>
      <c r="E34" s="70"/>
      <c r="F34" s="70">
        <f t="shared" si="0"/>
        <v>0</v>
      </c>
      <c r="G34" s="70">
        <v>0</v>
      </c>
      <c r="H34" s="70">
        <v>2</v>
      </c>
      <c r="I34" s="71">
        <v>17</v>
      </c>
      <c r="J34" s="71">
        <v>18</v>
      </c>
      <c r="K34" s="71">
        <v>1</v>
      </c>
      <c r="L34" s="71">
        <f t="shared" si="1"/>
        <v>1</v>
      </c>
      <c r="M34" s="71">
        <v>1</v>
      </c>
      <c r="N34" s="71">
        <v>2</v>
      </c>
      <c r="O34" s="72">
        <v>18</v>
      </c>
      <c r="P34" s="72">
        <v>20</v>
      </c>
      <c r="Q34" s="72">
        <v>1</v>
      </c>
      <c r="R34" s="72">
        <f t="shared" si="2"/>
        <v>1</v>
      </c>
      <c r="S34" s="72"/>
      <c r="T34" s="72"/>
      <c r="U34" s="73"/>
      <c r="V34" s="73"/>
      <c r="W34" s="73"/>
      <c r="X34" s="73"/>
      <c r="Y34" s="69">
        <f t="shared" si="3"/>
        <v>45</v>
      </c>
      <c r="Z34" s="69">
        <f t="shared" si="4"/>
        <v>50</v>
      </c>
      <c r="AA34" s="74">
        <f t="shared" si="5"/>
        <v>0.9</v>
      </c>
      <c r="AB34" s="69" t="s">
        <v>18</v>
      </c>
    </row>
    <row r="35" spans="1:28" x14ac:dyDescent="0.25">
      <c r="A35" s="69">
        <v>34</v>
      </c>
      <c r="B35" s="69" t="s">
        <v>51</v>
      </c>
      <c r="C35" s="70">
        <v>5</v>
      </c>
      <c r="D35" s="70">
        <v>8</v>
      </c>
      <c r="E35" s="70"/>
      <c r="F35" s="70">
        <f t="shared" si="0"/>
        <v>0</v>
      </c>
      <c r="G35" s="70">
        <v>3</v>
      </c>
      <c r="H35" s="70">
        <v>3</v>
      </c>
      <c r="I35" s="71">
        <v>15</v>
      </c>
      <c r="J35" s="71">
        <v>18</v>
      </c>
      <c r="K35" s="71"/>
      <c r="L35" s="71">
        <f t="shared" si="1"/>
        <v>0</v>
      </c>
      <c r="M35" s="71">
        <v>1</v>
      </c>
      <c r="N35" s="71">
        <v>5</v>
      </c>
      <c r="O35" s="72">
        <v>10</v>
      </c>
      <c r="P35" s="72">
        <v>20</v>
      </c>
      <c r="Q35" s="72">
        <v>9</v>
      </c>
      <c r="R35" s="72">
        <f t="shared" si="2"/>
        <v>9</v>
      </c>
      <c r="S35" s="72"/>
      <c r="T35" s="72"/>
      <c r="U35" s="73"/>
      <c r="V35" s="73"/>
      <c r="W35" s="73"/>
      <c r="X35" s="73"/>
      <c r="Y35" s="69">
        <f t="shared" si="3"/>
        <v>43</v>
      </c>
      <c r="Z35" s="69">
        <f t="shared" si="4"/>
        <v>54</v>
      </c>
      <c r="AA35" s="74">
        <f t="shared" si="5"/>
        <v>0.79629629629629628</v>
      </c>
      <c r="AB35" s="69" t="s">
        <v>20</v>
      </c>
    </row>
    <row r="36" spans="1:28" x14ac:dyDescent="0.25">
      <c r="A36" s="69">
        <v>35</v>
      </c>
      <c r="B36" s="69" t="s">
        <v>52</v>
      </c>
      <c r="C36" s="70">
        <v>6</v>
      </c>
      <c r="D36" s="70">
        <v>8</v>
      </c>
      <c r="E36" s="70"/>
      <c r="F36" s="70">
        <f t="shared" si="0"/>
        <v>0</v>
      </c>
      <c r="G36" s="70">
        <v>1</v>
      </c>
      <c r="H36" s="70">
        <v>2</v>
      </c>
      <c r="I36" s="71">
        <v>16</v>
      </c>
      <c r="J36" s="71">
        <v>18</v>
      </c>
      <c r="K36" s="71"/>
      <c r="L36" s="71">
        <f t="shared" si="1"/>
        <v>0</v>
      </c>
      <c r="M36" s="71">
        <v>1</v>
      </c>
      <c r="N36" s="71">
        <v>3</v>
      </c>
      <c r="O36" s="72">
        <v>13</v>
      </c>
      <c r="P36" s="72">
        <v>20</v>
      </c>
      <c r="Q36" s="72">
        <v>3</v>
      </c>
      <c r="R36" s="72">
        <f t="shared" si="2"/>
        <v>3</v>
      </c>
      <c r="S36" s="72"/>
      <c r="T36" s="72"/>
      <c r="U36" s="73"/>
      <c r="V36" s="73"/>
      <c r="W36" s="73"/>
      <c r="X36" s="73"/>
      <c r="Y36" s="69">
        <f t="shared" si="3"/>
        <v>40</v>
      </c>
      <c r="Z36" s="69">
        <f t="shared" si="4"/>
        <v>51</v>
      </c>
      <c r="AA36" s="74">
        <f t="shared" si="5"/>
        <v>0.78431372549019607</v>
      </c>
      <c r="AB36" s="69" t="s">
        <v>22</v>
      </c>
    </row>
    <row r="37" spans="1:28" x14ac:dyDescent="0.25">
      <c r="A37" s="69">
        <v>36</v>
      </c>
      <c r="B37" s="69" t="s">
        <v>53</v>
      </c>
      <c r="C37" s="70">
        <v>6</v>
      </c>
      <c r="D37" s="70">
        <v>8</v>
      </c>
      <c r="E37" s="70"/>
      <c r="F37" s="70">
        <f t="shared" si="0"/>
        <v>0</v>
      </c>
      <c r="G37" s="70">
        <v>5</v>
      </c>
      <c r="H37" s="70">
        <v>5</v>
      </c>
      <c r="I37" s="71">
        <v>17</v>
      </c>
      <c r="J37" s="71">
        <v>18</v>
      </c>
      <c r="K37" s="71"/>
      <c r="L37" s="71">
        <f t="shared" si="1"/>
        <v>0</v>
      </c>
      <c r="M37" s="71">
        <v>2</v>
      </c>
      <c r="N37" s="71">
        <v>3</v>
      </c>
      <c r="O37" s="72">
        <v>15</v>
      </c>
      <c r="P37" s="72">
        <v>20</v>
      </c>
      <c r="Q37" s="72">
        <v>4</v>
      </c>
      <c r="R37" s="72">
        <f t="shared" si="2"/>
        <v>4</v>
      </c>
      <c r="S37" s="72"/>
      <c r="T37" s="72"/>
      <c r="U37" s="73"/>
      <c r="V37" s="73"/>
      <c r="W37" s="73"/>
      <c r="X37" s="73"/>
      <c r="Y37" s="69">
        <f t="shared" si="3"/>
        <v>49</v>
      </c>
      <c r="Z37" s="69">
        <f t="shared" si="4"/>
        <v>54</v>
      </c>
      <c r="AA37" s="74">
        <f t="shared" si="5"/>
        <v>0.90740740740740744</v>
      </c>
      <c r="AB37" s="69" t="s">
        <v>14</v>
      </c>
    </row>
    <row r="38" spans="1:28" x14ac:dyDescent="0.25">
      <c r="A38" s="69">
        <v>37</v>
      </c>
      <c r="B38" s="69" t="s">
        <v>54</v>
      </c>
      <c r="C38" s="70">
        <v>8</v>
      </c>
      <c r="D38" s="70">
        <v>8</v>
      </c>
      <c r="E38" s="70"/>
      <c r="F38" s="70">
        <f t="shared" si="0"/>
        <v>0</v>
      </c>
      <c r="G38" s="70">
        <v>4</v>
      </c>
      <c r="H38" s="70">
        <v>4</v>
      </c>
      <c r="I38" s="71">
        <v>9</v>
      </c>
      <c r="J38" s="71">
        <v>18</v>
      </c>
      <c r="K38" s="71"/>
      <c r="L38" s="71">
        <f t="shared" si="1"/>
        <v>0</v>
      </c>
      <c r="M38" s="71">
        <v>1</v>
      </c>
      <c r="N38" s="71">
        <v>1</v>
      </c>
      <c r="O38" s="72">
        <v>14</v>
      </c>
      <c r="P38" s="72">
        <v>20</v>
      </c>
      <c r="Q38" s="72"/>
      <c r="R38" s="72">
        <f t="shared" si="2"/>
        <v>0</v>
      </c>
      <c r="S38" s="72"/>
      <c r="T38" s="72"/>
      <c r="U38" s="73"/>
      <c r="V38" s="73"/>
      <c r="W38" s="73"/>
      <c r="X38" s="73"/>
      <c r="Y38" s="69">
        <f t="shared" si="3"/>
        <v>36</v>
      </c>
      <c r="Z38" s="69">
        <f t="shared" si="4"/>
        <v>51</v>
      </c>
      <c r="AA38" s="74">
        <f t="shared" si="5"/>
        <v>0.70588235294117652</v>
      </c>
      <c r="AB38" s="69" t="s">
        <v>16</v>
      </c>
    </row>
    <row r="39" spans="1:28" x14ac:dyDescent="0.25">
      <c r="A39" s="69">
        <v>38</v>
      </c>
      <c r="B39" s="69" t="s">
        <v>55</v>
      </c>
      <c r="C39" s="70">
        <v>0</v>
      </c>
      <c r="D39" s="70">
        <v>8</v>
      </c>
      <c r="E39" s="70"/>
      <c r="F39" s="70">
        <f t="shared" si="0"/>
        <v>0</v>
      </c>
      <c r="G39" s="70">
        <v>0</v>
      </c>
      <c r="H39" s="70">
        <v>2</v>
      </c>
      <c r="I39" s="71">
        <v>0</v>
      </c>
      <c r="J39" s="71">
        <v>18</v>
      </c>
      <c r="K39" s="71"/>
      <c r="L39" s="71">
        <f t="shared" si="1"/>
        <v>0</v>
      </c>
      <c r="M39" s="71">
        <v>0</v>
      </c>
      <c r="N39" s="71">
        <v>2</v>
      </c>
      <c r="O39" s="72">
        <v>0</v>
      </c>
      <c r="P39" s="72">
        <v>20</v>
      </c>
      <c r="Q39" s="72"/>
      <c r="R39" s="72">
        <f t="shared" si="2"/>
        <v>0</v>
      </c>
      <c r="S39" s="72"/>
      <c r="T39" s="72"/>
      <c r="U39" s="73"/>
      <c r="V39" s="73"/>
      <c r="W39" s="73"/>
      <c r="X39" s="73"/>
      <c r="Y39" s="69">
        <f t="shared" si="3"/>
        <v>0</v>
      </c>
      <c r="Z39" s="69">
        <f t="shared" si="4"/>
        <v>50</v>
      </c>
      <c r="AA39" s="74">
        <f t="shared" si="5"/>
        <v>0</v>
      </c>
      <c r="AB39" s="69" t="s">
        <v>18</v>
      </c>
    </row>
    <row r="40" spans="1:28" x14ac:dyDescent="0.25">
      <c r="A40" s="69">
        <v>39</v>
      </c>
      <c r="B40" s="69" t="s">
        <v>56</v>
      </c>
      <c r="C40" s="70">
        <v>7</v>
      </c>
      <c r="D40" s="70">
        <v>8</v>
      </c>
      <c r="E40" s="70"/>
      <c r="F40" s="70">
        <f t="shared" si="0"/>
        <v>0</v>
      </c>
      <c r="G40" s="70">
        <v>3</v>
      </c>
      <c r="H40" s="70">
        <v>3</v>
      </c>
      <c r="I40" s="71">
        <v>12</v>
      </c>
      <c r="J40" s="71">
        <v>18</v>
      </c>
      <c r="K40" s="71"/>
      <c r="L40" s="71">
        <f t="shared" si="1"/>
        <v>0</v>
      </c>
      <c r="M40" s="71">
        <v>2</v>
      </c>
      <c r="N40" s="71">
        <v>5</v>
      </c>
      <c r="O40" s="72">
        <v>19</v>
      </c>
      <c r="P40" s="72">
        <v>20</v>
      </c>
      <c r="Q40" s="72"/>
      <c r="R40" s="72">
        <f t="shared" si="2"/>
        <v>0</v>
      </c>
      <c r="S40" s="72"/>
      <c r="T40" s="72"/>
      <c r="U40" s="73"/>
      <c r="V40" s="73"/>
      <c r="W40" s="73"/>
      <c r="X40" s="73"/>
      <c r="Y40" s="69">
        <f t="shared" si="3"/>
        <v>43</v>
      </c>
      <c r="Z40" s="69">
        <f t="shared" si="4"/>
        <v>54</v>
      </c>
      <c r="AA40" s="74">
        <f t="shared" si="5"/>
        <v>0.79629629629629628</v>
      </c>
      <c r="AB40" s="69" t="s">
        <v>20</v>
      </c>
    </row>
    <row r="41" spans="1:28" x14ac:dyDescent="0.25">
      <c r="A41" s="69">
        <v>40</v>
      </c>
      <c r="B41" s="69" t="s">
        <v>57</v>
      </c>
      <c r="C41" s="70">
        <v>7</v>
      </c>
      <c r="D41" s="70">
        <v>8</v>
      </c>
      <c r="E41" s="70"/>
      <c r="F41" s="70">
        <f t="shared" si="0"/>
        <v>0</v>
      </c>
      <c r="G41" s="70">
        <v>1</v>
      </c>
      <c r="H41" s="70">
        <v>2</v>
      </c>
      <c r="I41" s="71">
        <v>12</v>
      </c>
      <c r="J41" s="71">
        <v>18</v>
      </c>
      <c r="K41" s="71"/>
      <c r="L41" s="71">
        <f t="shared" si="1"/>
        <v>0</v>
      </c>
      <c r="M41" s="71">
        <v>1</v>
      </c>
      <c r="N41" s="71">
        <v>3</v>
      </c>
      <c r="O41" s="72">
        <v>16</v>
      </c>
      <c r="P41" s="72">
        <v>20</v>
      </c>
      <c r="Q41" s="72"/>
      <c r="R41" s="72">
        <f t="shared" si="2"/>
        <v>0</v>
      </c>
      <c r="S41" s="72"/>
      <c r="T41" s="72"/>
      <c r="U41" s="73"/>
      <c r="V41" s="73"/>
      <c r="W41" s="73"/>
      <c r="X41" s="73"/>
      <c r="Y41" s="69">
        <f t="shared" si="3"/>
        <v>37</v>
      </c>
      <c r="Z41" s="69">
        <f t="shared" si="4"/>
        <v>51</v>
      </c>
      <c r="AA41" s="74">
        <f t="shared" si="5"/>
        <v>0.72549019607843135</v>
      </c>
      <c r="AB41" s="69" t="s">
        <v>22</v>
      </c>
    </row>
    <row r="42" spans="1:28" x14ac:dyDescent="0.25">
      <c r="A42" s="69">
        <v>41</v>
      </c>
      <c r="B42" s="69" t="s">
        <v>58</v>
      </c>
      <c r="C42" s="70">
        <v>5</v>
      </c>
      <c r="D42" s="70">
        <v>8</v>
      </c>
      <c r="E42" s="70"/>
      <c r="F42" s="70">
        <f t="shared" si="0"/>
        <v>0</v>
      </c>
      <c r="G42" s="70">
        <v>4</v>
      </c>
      <c r="H42" s="70">
        <v>5</v>
      </c>
      <c r="I42" s="71">
        <v>5</v>
      </c>
      <c r="J42" s="71">
        <v>18</v>
      </c>
      <c r="K42" s="71"/>
      <c r="L42" s="71">
        <f t="shared" si="1"/>
        <v>0</v>
      </c>
      <c r="M42" s="71">
        <v>3</v>
      </c>
      <c r="N42" s="71">
        <v>3</v>
      </c>
      <c r="O42" s="72">
        <v>14</v>
      </c>
      <c r="P42" s="72">
        <v>20</v>
      </c>
      <c r="Q42" s="72"/>
      <c r="R42" s="72">
        <f t="shared" si="2"/>
        <v>0</v>
      </c>
      <c r="S42" s="72"/>
      <c r="T42" s="72"/>
      <c r="U42" s="73"/>
      <c r="V42" s="73"/>
      <c r="W42" s="73"/>
      <c r="X42" s="73"/>
      <c r="Y42" s="69">
        <f t="shared" si="3"/>
        <v>31</v>
      </c>
      <c r="Z42" s="69">
        <f t="shared" si="4"/>
        <v>54</v>
      </c>
      <c r="AA42" s="74">
        <f t="shared" si="5"/>
        <v>0.57407407407407407</v>
      </c>
      <c r="AB42" s="69" t="s">
        <v>14</v>
      </c>
    </row>
    <row r="43" spans="1:28" x14ac:dyDescent="0.25">
      <c r="A43" s="69">
        <v>42</v>
      </c>
      <c r="B43" s="69" t="s">
        <v>59</v>
      </c>
      <c r="C43" s="70">
        <v>6</v>
      </c>
      <c r="D43" s="70">
        <v>8</v>
      </c>
      <c r="E43" s="70"/>
      <c r="F43" s="70">
        <f t="shared" si="0"/>
        <v>0</v>
      </c>
      <c r="G43" s="70">
        <v>4</v>
      </c>
      <c r="H43" s="70">
        <v>4</v>
      </c>
      <c r="I43" s="71">
        <v>6</v>
      </c>
      <c r="J43" s="71">
        <v>18</v>
      </c>
      <c r="K43" s="71"/>
      <c r="L43" s="71">
        <f t="shared" si="1"/>
        <v>0</v>
      </c>
      <c r="M43" s="71">
        <v>1</v>
      </c>
      <c r="N43" s="71">
        <v>1</v>
      </c>
      <c r="O43" s="72">
        <v>14</v>
      </c>
      <c r="P43" s="72">
        <v>20</v>
      </c>
      <c r="Q43" s="72"/>
      <c r="R43" s="72">
        <f t="shared" si="2"/>
        <v>0</v>
      </c>
      <c r="S43" s="72"/>
      <c r="T43" s="72"/>
      <c r="U43" s="73"/>
      <c r="V43" s="73"/>
      <c r="W43" s="73"/>
      <c r="X43" s="73"/>
      <c r="Y43" s="69">
        <f t="shared" si="3"/>
        <v>31</v>
      </c>
      <c r="Z43" s="69">
        <f t="shared" si="4"/>
        <v>51</v>
      </c>
      <c r="AA43" s="74">
        <f t="shared" si="5"/>
        <v>0.60784313725490191</v>
      </c>
      <c r="AB43" s="69" t="s">
        <v>16</v>
      </c>
    </row>
    <row r="44" spans="1:28" x14ac:dyDescent="0.25">
      <c r="A44" s="69">
        <v>43</v>
      </c>
      <c r="B44" s="69" t="s">
        <v>60</v>
      </c>
      <c r="C44" s="70">
        <v>6</v>
      </c>
      <c r="D44" s="70">
        <v>8</v>
      </c>
      <c r="E44" s="70"/>
      <c r="F44" s="70">
        <f t="shared" si="0"/>
        <v>0</v>
      </c>
      <c r="G44" s="70">
        <v>2</v>
      </c>
      <c r="H44" s="70">
        <v>2</v>
      </c>
      <c r="I44" s="71">
        <v>10</v>
      </c>
      <c r="J44" s="71">
        <v>18</v>
      </c>
      <c r="K44" s="71"/>
      <c r="L44" s="71">
        <f t="shared" si="1"/>
        <v>0</v>
      </c>
      <c r="M44" s="71">
        <v>0</v>
      </c>
      <c r="N44" s="71">
        <v>2</v>
      </c>
      <c r="O44" s="72">
        <v>15</v>
      </c>
      <c r="P44" s="72">
        <v>20</v>
      </c>
      <c r="Q44" s="72"/>
      <c r="R44" s="72">
        <f t="shared" si="2"/>
        <v>0</v>
      </c>
      <c r="S44" s="72"/>
      <c r="T44" s="72"/>
      <c r="U44" s="73"/>
      <c r="V44" s="73"/>
      <c r="W44" s="73"/>
      <c r="X44" s="73"/>
      <c r="Y44" s="69">
        <f t="shared" si="3"/>
        <v>33</v>
      </c>
      <c r="Z44" s="69">
        <f t="shared" si="4"/>
        <v>50</v>
      </c>
      <c r="AA44" s="74">
        <f t="shared" si="5"/>
        <v>0.66</v>
      </c>
      <c r="AB44" s="69" t="s">
        <v>18</v>
      </c>
    </row>
    <row r="45" spans="1:28" x14ac:dyDescent="0.25">
      <c r="A45" s="69">
        <v>44</v>
      </c>
      <c r="B45" s="69" t="s">
        <v>61</v>
      </c>
      <c r="C45" s="70">
        <v>6</v>
      </c>
      <c r="D45" s="70">
        <v>8</v>
      </c>
      <c r="E45" s="70"/>
      <c r="F45" s="70">
        <f t="shared" si="0"/>
        <v>0</v>
      </c>
      <c r="G45" s="70">
        <v>3</v>
      </c>
      <c r="H45" s="70">
        <v>3</v>
      </c>
      <c r="I45" s="71">
        <v>8</v>
      </c>
      <c r="J45" s="71">
        <v>18</v>
      </c>
      <c r="K45" s="71"/>
      <c r="L45" s="71">
        <f t="shared" si="1"/>
        <v>0</v>
      </c>
      <c r="M45" s="71">
        <v>0</v>
      </c>
      <c r="N45" s="71">
        <v>5</v>
      </c>
      <c r="O45" s="72">
        <v>13</v>
      </c>
      <c r="P45" s="72">
        <v>20</v>
      </c>
      <c r="Q45" s="72"/>
      <c r="R45" s="72">
        <f t="shared" si="2"/>
        <v>0</v>
      </c>
      <c r="S45" s="72"/>
      <c r="T45" s="72"/>
      <c r="U45" s="73"/>
      <c r="V45" s="73"/>
      <c r="W45" s="73"/>
      <c r="X45" s="73"/>
      <c r="Y45" s="69">
        <f t="shared" si="3"/>
        <v>30</v>
      </c>
      <c r="Z45" s="69">
        <f t="shared" si="4"/>
        <v>54</v>
      </c>
      <c r="AA45" s="74">
        <f t="shared" si="5"/>
        <v>0.55555555555555558</v>
      </c>
      <c r="AB45" s="69" t="s">
        <v>20</v>
      </c>
    </row>
    <row r="46" spans="1:28" x14ac:dyDescent="0.25">
      <c r="A46" s="69">
        <v>45</v>
      </c>
      <c r="B46" s="69" t="s">
        <v>62</v>
      </c>
      <c r="C46" s="70">
        <v>5</v>
      </c>
      <c r="D46" s="70">
        <v>8</v>
      </c>
      <c r="E46" s="70"/>
      <c r="F46" s="70">
        <f t="shared" si="0"/>
        <v>0</v>
      </c>
      <c r="G46" s="70">
        <v>1</v>
      </c>
      <c r="H46" s="70">
        <v>2</v>
      </c>
      <c r="I46" s="71">
        <v>9</v>
      </c>
      <c r="J46" s="71">
        <v>18</v>
      </c>
      <c r="K46" s="71"/>
      <c r="L46" s="71">
        <f t="shared" si="1"/>
        <v>0</v>
      </c>
      <c r="M46" s="71">
        <v>0</v>
      </c>
      <c r="N46" s="71">
        <v>3</v>
      </c>
      <c r="O46" s="72">
        <v>12</v>
      </c>
      <c r="P46" s="72">
        <v>20</v>
      </c>
      <c r="Q46" s="72"/>
      <c r="R46" s="72">
        <f t="shared" si="2"/>
        <v>0</v>
      </c>
      <c r="S46" s="72"/>
      <c r="T46" s="72"/>
      <c r="U46" s="73"/>
      <c r="V46" s="73"/>
      <c r="W46" s="73"/>
      <c r="X46" s="73"/>
      <c r="Y46" s="69">
        <f t="shared" si="3"/>
        <v>27</v>
      </c>
      <c r="Z46" s="69">
        <f t="shared" si="4"/>
        <v>51</v>
      </c>
      <c r="AA46" s="74">
        <f t="shared" si="5"/>
        <v>0.52941176470588236</v>
      </c>
      <c r="AB46" s="69" t="s">
        <v>22</v>
      </c>
    </row>
    <row r="47" spans="1:28" x14ac:dyDescent="0.25">
      <c r="A47" s="69">
        <v>46</v>
      </c>
      <c r="B47" s="69" t="s">
        <v>63</v>
      </c>
      <c r="C47" s="70">
        <v>5</v>
      </c>
      <c r="D47" s="70">
        <v>8</v>
      </c>
      <c r="E47" s="70">
        <v>1</v>
      </c>
      <c r="F47" s="70">
        <f t="shared" si="0"/>
        <v>1</v>
      </c>
      <c r="G47" s="70">
        <v>2</v>
      </c>
      <c r="H47" s="70">
        <v>5</v>
      </c>
      <c r="I47" s="71">
        <v>16</v>
      </c>
      <c r="J47" s="71">
        <v>18</v>
      </c>
      <c r="K47" s="71">
        <v>2</v>
      </c>
      <c r="L47" s="71">
        <f t="shared" si="1"/>
        <v>2</v>
      </c>
      <c r="M47" s="71">
        <v>3</v>
      </c>
      <c r="N47" s="71">
        <v>3</v>
      </c>
      <c r="O47" s="72">
        <v>17</v>
      </c>
      <c r="P47" s="72">
        <v>20</v>
      </c>
      <c r="Q47" s="72">
        <v>2</v>
      </c>
      <c r="R47" s="72">
        <f t="shared" si="2"/>
        <v>2</v>
      </c>
      <c r="S47" s="72"/>
      <c r="T47" s="72"/>
      <c r="U47" s="73"/>
      <c r="V47" s="73"/>
      <c r="W47" s="73"/>
      <c r="X47" s="73"/>
      <c r="Y47" s="69">
        <f t="shared" si="3"/>
        <v>48</v>
      </c>
      <c r="Z47" s="69">
        <f t="shared" si="4"/>
        <v>54</v>
      </c>
      <c r="AA47" s="74">
        <f t="shared" si="5"/>
        <v>0.88888888888888884</v>
      </c>
      <c r="AB47" s="69" t="s">
        <v>14</v>
      </c>
    </row>
    <row r="48" spans="1:28" x14ac:dyDescent="0.25">
      <c r="A48" s="69">
        <v>47</v>
      </c>
      <c r="B48" s="69" t="s">
        <v>64</v>
      </c>
      <c r="C48" s="70">
        <v>7</v>
      </c>
      <c r="D48" s="70">
        <v>8</v>
      </c>
      <c r="E48" s="70"/>
      <c r="F48" s="70">
        <f t="shared" si="0"/>
        <v>0</v>
      </c>
      <c r="G48" s="70"/>
      <c r="H48" s="70"/>
      <c r="I48" s="71">
        <v>18</v>
      </c>
      <c r="J48" s="71">
        <v>18</v>
      </c>
      <c r="K48" s="71"/>
      <c r="L48" s="71">
        <f t="shared" si="1"/>
        <v>0</v>
      </c>
      <c r="M48" s="71">
        <v>2</v>
      </c>
      <c r="N48" s="71">
        <v>3</v>
      </c>
      <c r="O48" s="72">
        <v>19</v>
      </c>
      <c r="P48" s="72">
        <v>20</v>
      </c>
      <c r="Q48" s="72"/>
      <c r="R48" s="72">
        <f t="shared" si="2"/>
        <v>0</v>
      </c>
      <c r="S48" s="72"/>
      <c r="T48" s="72"/>
      <c r="U48" s="73"/>
      <c r="V48" s="73"/>
      <c r="W48" s="73"/>
      <c r="X48" s="73"/>
      <c r="Y48" s="69">
        <f t="shared" si="3"/>
        <v>46</v>
      </c>
      <c r="Z48" s="69">
        <f t="shared" si="4"/>
        <v>49</v>
      </c>
      <c r="AA48" s="74">
        <f t="shared" si="5"/>
        <v>0.93877551020408168</v>
      </c>
      <c r="AB48" s="69" t="s">
        <v>22</v>
      </c>
    </row>
    <row r="49" spans="1:28" x14ac:dyDescent="0.25">
      <c r="A49" s="69">
        <v>48</v>
      </c>
      <c r="B49" s="69" t="s">
        <v>65</v>
      </c>
      <c r="C49" s="70">
        <v>8</v>
      </c>
      <c r="D49" s="70">
        <v>8</v>
      </c>
      <c r="E49" s="70">
        <v>1</v>
      </c>
      <c r="F49" s="70">
        <f t="shared" si="0"/>
        <v>1</v>
      </c>
      <c r="G49" s="70"/>
      <c r="H49" s="70"/>
      <c r="I49" s="71">
        <v>15</v>
      </c>
      <c r="J49" s="71">
        <v>18</v>
      </c>
      <c r="K49" s="71"/>
      <c r="L49" s="71">
        <f t="shared" si="1"/>
        <v>0</v>
      </c>
      <c r="M49" s="71">
        <v>2</v>
      </c>
      <c r="N49" s="71">
        <v>3</v>
      </c>
      <c r="O49" s="72">
        <v>19</v>
      </c>
      <c r="P49" s="72">
        <v>20</v>
      </c>
      <c r="Q49" s="72"/>
      <c r="R49" s="72">
        <f t="shared" si="2"/>
        <v>0</v>
      </c>
      <c r="S49" s="72"/>
      <c r="T49" s="72"/>
      <c r="U49" s="73"/>
      <c r="V49" s="73"/>
      <c r="W49" s="73"/>
      <c r="X49" s="73"/>
      <c r="Y49" s="69">
        <f t="shared" si="3"/>
        <v>45</v>
      </c>
      <c r="Z49" s="69">
        <f t="shared" si="4"/>
        <v>49</v>
      </c>
      <c r="AA49" s="74">
        <f t="shared" si="5"/>
        <v>0.91836734693877553</v>
      </c>
      <c r="AB49" s="69" t="s">
        <v>22</v>
      </c>
    </row>
    <row r="50" spans="1:28" x14ac:dyDescent="0.25">
      <c r="A50" s="69">
        <v>49</v>
      </c>
      <c r="B50" s="69" t="s">
        <v>66</v>
      </c>
      <c r="C50" s="70">
        <v>5</v>
      </c>
      <c r="D50" s="70">
        <v>8</v>
      </c>
      <c r="E50" s="70"/>
      <c r="F50" s="70">
        <f t="shared" si="0"/>
        <v>0</v>
      </c>
      <c r="G50" s="70">
        <v>4</v>
      </c>
      <c r="H50" s="70">
        <v>4</v>
      </c>
      <c r="I50" s="71">
        <v>16</v>
      </c>
      <c r="J50" s="71">
        <v>18</v>
      </c>
      <c r="K50" s="71"/>
      <c r="L50" s="71">
        <f t="shared" si="1"/>
        <v>0</v>
      </c>
      <c r="M50" s="71">
        <v>1</v>
      </c>
      <c r="N50" s="71">
        <v>1</v>
      </c>
      <c r="O50" s="72">
        <v>19</v>
      </c>
      <c r="P50" s="72">
        <v>20</v>
      </c>
      <c r="Q50" s="72"/>
      <c r="R50" s="72">
        <f t="shared" si="2"/>
        <v>0</v>
      </c>
      <c r="S50" s="72"/>
      <c r="T50" s="72"/>
      <c r="U50" s="73"/>
      <c r="V50" s="73"/>
      <c r="W50" s="73"/>
      <c r="X50" s="73"/>
      <c r="Y50" s="69">
        <f t="shared" si="3"/>
        <v>45</v>
      </c>
      <c r="Z50" s="69">
        <f t="shared" si="4"/>
        <v>51</v>
      </c>
      <c r="AA50" s="74">
        <f t="shared" si="5"/>
        <v>0.88235294117647056</v>
      </c>
      <c r="AB50" s="69" t="s">
        <v>16</v>
      </c>
    </row>
    <row r="51" spans="1:28" x14ac:dyDescent="0.25">
      <c r="A51" s="69">
        <v>50</v>
      </c>
      <c r="B51" s="69" t="s">
        <v>67</v>
      </c>
      <c r="C51" s="70">
        <v>6</v>
      </c>
      <c r="D51" s="70">
        <v>8</v>
      </c>
      <c r="E51" s="70"/>
      <c r="F51" s="70">
        <f t="shared" si="0"/>
        <v>0</v>
      </c>
      <c r="G51" s="70">
        <v>4</v>
      </c>
      <c r="H51" s="70">
        <v>4</v>
      </c>
      <c r="I51" s="71">
        <v>15</v>
      </c>
      <c r="J51" s="71">
        <v>18</v>
      </c>
      <c r="K51" s="71"/>
      <c r="L51" s="71">
        <f t="shared" si="1"/>
        <v>0</v>
      </c>
      <c r="M51" s="71">
        <v>1</v>
      </c>
      <c r="N51" s="71">
        <v>1</v>
      </c>
      <c r="O51" s="72">
        <v>17</v>
      </c>
      <c r="P51" s="72">
        <v>20</v>
      </c>
      <c r="Q51" s="72"/>
      <c r="R51" s="72">
        <f t="shared" si="2"/>
        <v>0</v>
      </c>
      <c r="S51" s="72"/>
      <c r="T51" s="72"/>
      <c r="U51" s="73"/>
      <c r="V51" s="73"/>
      <c r="W51" s="73"/>
      <c r="X51" s="73"/>
      <c r="Y51" s="69">
        <f t="shared" si="3"/>
        <v>43</v>
      </c>
      <c r="Z51" s="69">
        <f t="shared" si="4"/>
        <v>51</v>
      </c>
      <c r="AA51" s="74">
        <f t="shared" si="5"/>
        <v>0.84313725490196079</v>
      </c>
      <c r="AB51" s="69" t="s">
        <v>16</v>
      </c>
    </row>
    <row r="52" spans="1:28" s="38" customFormat="1" x14ac:dyDescent="0.25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6"/>
      <c r="AB52" s="75"/>
    </row>
    <row r="53" spans="1:28" ht="45" x14ac:dyDescent="0.25">
      <c r="C53" s="17"/>
      <c r="D53" s="18" t="s">
        <v>68</v>
      </c>
      <c r="E53" s="18"/>
      <c r="F53" s="18"/>
      <c r="G53" s="19"/>
      <c r="H53" s="18" t="s">
        <v>69</v>
      </c>
    </row>
    <row r="54" spans="1:28" ht="60" x14ac:dyDescent="0.25">
      <c r="C54" s="22"/>
      <c r="D54" s="18" t="s">
        <v>729</v>
      </c>
      <c r="E54" s="18"/>
      <c r="F54" s="18"/>
      <c r="G54" s="23"/>
      <c r="H54" s="24" t="s">
        <v>70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G54"/>
  <sheetViews>
    <sheetView topLeftCell="H1" workbookViewId="0">
      <selection activeCell="Z2" sqref="Z2:Z49"/>
    </sheetView>
  </sheetViews>
  <sheetFormatPr defaultRowHeight="15" x14ac:dyDescent="0.25"/>
  <cols>
    <col min="1" max="1" width="3.28515625" bestFit="1" customWidth="1"/>
    <col min="2" max="2" width="7" bestFit="1" customWidth="1"/>
    <col min="3" max="3" width="9.5703125" style="38" customWidth="1"/>
    <col min="4" max="4" width="10.85546875" style="38" customWidth="1"/>
    <col min="5" max="5" width="6.42578125" style="38" customWidth="1"/>
    <col min="6" max="6" width="10.5703125" style="38" customWidth="1"/>
    <col min="7" max="7" width="8.7109375" style="38" customWidth="1"/>
    <col min="8" max="10" width="9.140625" style="38" customWidth="1"/>
    <col min="11" max="11" width="9.28515625" style="38" customWidth="1"/>
    <col min="12" max="12" width="9.85546875" style="38" customWidth="1"/>
    <col min="13" max="15" width="9.28515625" style="38" customWidth="1"/>
    <col min="16" max="16" width="9.140625" style="38" customWidth="1"/>
    <col min="17" max="17" width="8" style="38" customWidth="1"/>
    <col min="18" max="20" width="7.7109375" style="38" customWidth="1"/>
    <col min="21" max="21" width="7.42578125" style="38" customWidth="1"/>
    <col min="22" max="22" width="10.140625" style="38" customWidth="1"/>
    <col min="23" max="23" width="7.42578125" style="38" customWidth="1"/>
    <col min="24" max="24" width="5.5703125" style="38" bestFit="1" customWidth="1"/>
    <col min="25" max="25" width="6.85546875" style="38" customWidth="1"/>
    <col min="26" max="26" width="5.5703125" style="38" customWidth="1"/>
    <col min="27" max="27" width="7.42578125" style="38" bestFit="1" customWidth="1"/>
    <col min="28" max="28" width="6.140625" style="38" bestFit="1" customWidth="1"/>
    <col min="29" max="29" width="7.140625" style="38" bestFit="1" customWidth="1"/>
    <col min="30" max="30" width="5.7109375" style="38" customWidth="1"/>
    <col min="31" max="31" width="8.5703125" style="41" bestFit="1" customWidth="1"/>
    <col min="32" max="32" width="6.140625" style="38" bestFit="1" customWidth="1"/>
    <col min="33" max="16384" width="9.140625" style="38"/>
  </cols>
  <sheetData>
    <row r="1" spans="1:33" s="7" customFormat="1" ht="79.5" x14ac:dyDescent="0.25">
      <c r="A1" s="1" t="s">
        <v>0</v>
      </c>
      <c r="B1" s="85" t="s">
        <v>739</v>
      </c>
      <c r="C1" s="2" t="s">
        <v>1</v>
      </c>
      <c r="D1" s="2" t="s">
        <v>745</v>
      </c>
      <c r="E1" s="2" t="s">
        <v>723</v>
      </c>
      <c r="F1" s="2" t="s">
        <v>724</v>
      </c>
      <c r="G1" s="2" t="s">
        <v>2</v>
      </c>
      <c r="H1" s="2" t="s">
        <v>3</v>
      </c>
      <c r="I1" s="2" t="s">
        <v>723</v>
      </c>
      <c r="J1" s="2" t="s">
        <v>724</v>
      </c>
      <c r="K1" s="3" t="s">
        <v>726</v>
      </c>
      <c r="L1" s="3" t="s">
        <v>773</v>
      </c>
      <c r="M1" s="3" t="s">
        <v>723</v>
      </c>
      <c r="N1" s="3" t="s">
        <v>724</v>
      </c>
      <c r="O1" s="3" t="s">
        <v>727</v>
      </c>
      <c r="P1" s="3" t="s">
        <v>728</v>
      </c>
      <c r="Q1" s="4" t="s">
        <v>4</v>
      </c>
      <c r="R1" s="4" t="s">
        <v>774</v>
      </c>
      <c r="S1" s="4" t="s">
        <v>723</v>
      </c>
      <c r="T1" s="4" t="s">
        <v>724</v>
      </c>
      <c r="U1" s="4" t="s">
        <v>5</v>
      </c>
      <c r="V1" s="4" t="s">
        <v>6</v>
      </c>
      <c r="W1" s="5" t="s">
        <v>7</v>
      </c>
      <c r="X1" s="5" t="s">
        <v>742</v>
      </c>
      <c r="Y1" s="5" t="s">
        <v>723</v>
      </c>
      <c r="Z1" s="5" t="s">
        <v>724</v>
      </c>
      <c r="AA1" s="5" t="s">
        <v>8</v>
      </c>
      <c r="AB1" s="5" t="s">
        <v>9</v>
      </c>
      <c r="AC1" s="1" t="s">
        <v>10</v>
      </c>
      <c r="AD1" s="1" t="s">
        <v>11</v>
      </c>
      <c r="AE1" s="6" t="s">
        <v>725</v>
      </c>
      <c r="AF1" s="1" t="s">
        <v>12</v>
      </c>
    </row>
    <row r="2" spans="1:33" customFormat="1" x14ac:dyDescent="0.25">
      <c r="A2" s="32">
        <v>1</v>
      </c>
      <c r="B2" s="32" t="s">
        <v>504</v>
      </c>
      <c r="C2" s="33">
        <v>6</v>
      </c>
      <c r="D2" s="33">
        <v>8</v>
      </c>
      <c r="E2" s="33"/>
      <c r="F2" s="33">
        <f>FLOOR(IF(E2&lt;(0.5*D2),E2,(0.5*D2)),1)</f>
        <v>0</v>
      </c>
      <c r="G2" s="33">
        <v>3</v>
      </c>
      <c r="H2" s="33">
        <v>3</v>
      </c>
      <c r="I2" s="33"/>
      <c r="J2" s="33">
        <f>FLOOR(IF(I2&lt;(0.5*H2),I2,(0.5*H2)),1)</f>
        <v>0</v>
      </c>
      <c r="K2" s="34">
        <v>15</v>
      </c>
      <c r="L2" s="34">
        <v>20</v>
      </c>
      <c r="M2" s="34"/>
      <c r="N2" s="34">
        <f>FLOOR(IF(M2&lt;(0.5*L2),M2,(0.5*L2)),1)</f>
        <v>0</v>
      </c>
      <c r="O2" s="34">
        <v>0</v>
      </c>
      <c r="P2" s="34">
        <v>2</v>
      </c>
      <c r="Q2" s="35">
        <v>13</v>
      </c>
      <c r="R2" s="35">
        <v>15</v>
      </c>
      <c r="S2" s="35"/>
      <c r="T2" s="35">
        <f>FLOOR(IF(S2&lt;(0.5*R2),S2,(0.5*R2)),1)</f>
        <v>0</v>
      </c>
      <c r="U2" s="35">
        <v>2</v>
      </c>
      <c r="V2" s="35">
        <v>2</v>
      </c>
      <c r="W2" s="36">
        <v>7</v>
      </c>
      <c r="X2" s="36">
        <v>9</v>
      </c>
      <c r="Y2" s="36"/>
      <c r="Z2" s="36">
        <f>FLOOR(IF(Y2&lt;(0.5*X2),Y2,(0.5*X2)),1)</f>
        <v>0</v>
      </c>
      <c r="AA2" s="36"/>
      <c r="AB2" s="36"/>
      <c r="AC2" s="32">
        <f>SUM(C2,F2,G2,J2,K2,N2,O2,Q2,T2,U2,W2,Z2,AA2)</f>
        <v>46</v>
      </c>
      <c r="AD2" s="32">
        <f>SUM(D2,H2,L2,P2,R2,V2,X2,AB2)</f>
        <v>59</v>
      </c>
      <c r="AE2" s="37">
        <f>(AC2/AD2)</f>
        <v>0.77966101694915257</v>
      </c>
      <c r="AF2" s="32" t="s">
        <v>505</v>
      </c>
      <c r="AG2" s="7"/>
    </row>
    <row r="3" spans="1:33" customFormat="1" x14ac:dyDescent="0.25">
      <c r="A3" s="32">
        <v>2</v>
      </c>
      <c r="B3" s="32" t="s">
        <v>506</v>
      </c>
      <c r="C3" s="33">
        <v>8</v>
      </c>
      <c r="D3" s="33">
        <v>8</v>
      </c>
      <c r="E3" s="33"/>
      <c r="F3" s="33">
        <f t="shared" ref="F3:F49" si="0">FLOOR(IF(E3&lt;(0.5*D3),E3,(0.5*D3)),1)</f>
        <v>0</v>
      </c>
      <c r="G3" s="33"/>
      <c r="H3" s="33"/>
      <c r="I3" s="33"/>
      <c r="J3" s="33">
        <f t="shared" ref="J3:J49" si="1">FLOOR(IF(I3&lt;(0.5*H3),I3,(0.5*H3)),1)</f>
        <v>0</v>
      </c>
      <c r="K3" s="34">
        <v>15</v>
      </c>
      <c r="L3" s="34">
        <v>20</v>
      </c>
      <c r="M3" s="34"/>
      <c r="N3" s="34">
        <f t="shared" ref="N3:N49" si="2">FLOOR(IF(M3&lt;(0.5*L3),M3,(0.5*L3)),1)</f>
        <v>0</v>
      </c>
      <c r="O3" s="34">
        <v>1</v>
      </c>
      <c r="P3" s="34">
        <v>2</v>
      </c>
      <c r="Q3" s="35">
        <v>12</v>
      </c>
      <c r="R3" s="35">
        <v>15</v>
      </c>
      <c r="S3" s="35"/>
      <c r="T3" s="35">
        <f t="shared" ref="T3:T49" si="3">FLOOR(IF(S3&lt;(0.5*R3),S3,(0.5*R3)),1)</f>
        <v>0</v>
      </c>
      <c r="U3" s="35">
        <v>5</v>
      </c>
      <c r="V3" s="35">
        <v>5</v>
      </c>
      <c r="W3" s="36">
        <v>8</v>
      </c>
      <c r="X3" s="36">
        <v>9</v>
      </c>
      <c r="Y3" s="36"/>
      <c r="Z3" s="36">
        <f t="shared" ref="Z3:Z49" si="4">FLOOR(IF(Y3&lt;(0.5*X3),Y3,(0.5*X3)),1)</f>
        <v>0</v>
      </c>
      <c r="AA3" s="36"/>
      <c r="AB3" s="36"/>
      <c r="AC3" s="32">
        <f t="shared" ref="AC3:AC49" si="5">SUM(C3,F3,G3,J3,K3,N3,O3,Q3,T3,U3,W3,Z3,AA3)</f>
        <v>49</v>
      </c>
      <c r="AD3" s="32">
        <f t="shared" ref="AD3:AD49" si="6">SUM(D3,H3,L3,P3,R3,V3,X3,AB3)</f>
        <v>59</v>
      </c>
      <c r="AE3" s="37">
        <f t="shared" ref="AE3:AE49" si="7">(AC3/AD3)</f>
        <v>0.83050847457627119</v>
      </c>
      <c r="AF3" s="32" t="s">
        <v>507</v>
      </c>
      <c r="AG3" s="7"/>
    </row>
    <row r="4" spans="1:33" customFormat="1" x14ac:dyDescent="0.25">
      <c r="A4" s="32">
        <v>3</v>
      </c>
      <c r="B4" s="32" t="s">
        <v>508</v>
      </c>
      <c r="C4" s="33">
        <v>5</v>
      </c>
      <c r="D4" s="33">
        <v>8</v>
      </c>
      <c r="E4" s="33"/>
      <c r="F4" s="33">
        <f t="shared" si="0"/>
        <v>0</v>
      </c>
      <c r="G4" s="33">
        <v>2</v>
      </c>
      <c r="H4" s="33">
        <v>2</v>
      </c>
      <c r="I4" s="33"/>
      <c r="J4" s="33">
        <f t="shared" si="1"/>
        <v>0</v>
      </c>
      <c r="K4" s="34">
        <v>14</v>
      </c>
      <c r="L4" s="34">
        <v>20</v>
      </c>
      <c r="M4" s="34"/>
      <c r="N4" s="34">
        <f t="shared" si="2"/>
        <v>0</v>
      </c>
      <c r="O4" s="34">
        <v>3</v>
      </c>
      <c r="P4" s="34">
        <v>5</v>
      </c>
      <c r="Q4" s="35">
        <v>10</v>
      </c>
      <c r="R4" s="35">
        <v>15</v>
      </c>
      <c r="S4" s="35">
        <v>1</v>
      </c>
      <c r="T4" s="35">
        <f t="shared" si="3"/>
        <v>1</v>
      </c>
      <c r="U4" s="35">
        <v>2</v>
      </c>
      <c r="V4" s="35">
        <v>4</v>
      </c>
      <c r="W4" s="36">
        <v>7</v>
      </c>
      <c r="X4" s="36">
        <v>9</v>
      </c>
      <c r="Y4" s="36"/>
      <c r="Z4" s="36">
        <f t="shared" si="4"/>
        <v>0</v>
      </c>
      <c r="AA4" s="36"/>
      <c r="AB4" s="36"/>
      <c r="AC4" s="32">
        <f t="shared" si="5"/>
        <v>44</v>
      </c>
      <c r="AD4" s="32">
        <f t="shared" si="6"/>
        <v>63</v>
      </c>
      <c r="AE4" s="37">
        <f t="shared" si="7"/>
        <v>0.69841269841269837</v>
      </c>
      <c r="AF4" s="32" t="s">
        <v>509</v>
      </c>
      <c r="AG4" s="7"/>
    </row>
    <row r="5" spans="1:33" customFormat="1" x14ac:dyDescent="0.25">
      <c r="A5" s="32">
        <v>4</v>
      </c>
      <c r="B5" s="32" t="s">
        <v>510</v>
      </c>
      <c r="C5" s="33">
        <v>6</v>
      </c>
      <c r="D5" s="33">
        <v>8</v>
      </c>
      <c r="E5" s="33"/>
      <c r="F5" s="33">
        <f t="shared" si="0"/>
        <v>0</v>
      </c>
      <c r="G5" s="33">
        <v>1</v>
      </c>
      <c r="H5" s="33">
        <v>1</v>
      </c>
      <c r="I5" s="33"/>
      <c r="J5" s="33">
        <f t="shared" si="1"/>
        <v>0</v>
      </c>
      <c r="K5" s="34">
        <v>17</v>
      </c>
      <c r="L5" s="34">
        <v>20</v>
      </c>
      <c r="M5" s="34"/>
      <c r="N5" s="34">
        <f t="shared" si="2"/>
        <v>0</v>
      </c>
      <c r="O5" s="34">
        <v>5</v>
      </c>
      <c r="P5" s="34">
        <v>5</v>
      </c>
      <c r="Q5" s="35">
        <v>14</v>
      </c>
      <c r="R5" s="35">
        <v>15</v>
      </c>
      <c r="S5" s="35"/>
      <c r="T5" s="35">
        <f t="shared" si="3"/>
        <v>0</v>
      </c>
      <c r="U5" s="35">
        <v>5</v>
      </c>
      <c r="V5" s="35">
        <v>5</v>
      </c>
      <c r="W5" s="36">
        <v>8</v>
      </c>
      <c r="X5" s="36">
        <v>9</v>
      </c>
      <c r="Y5" s="36"/>
      <c r="Z5" s="36">
        <f t="shared" si="4"/>
        <v>0</v>
      </c>
      <c r="AA5" s="36"/>
      <c r="AB5" s="36"/>
      <c r="AC5" s="32">
        <f t="shared" si="5"/>
        <v>56</v>
      </c>
      <c r="AD5" s="32">
        <f t="shared" si="6"/>
        <v>63</v>
      </c>
      <c r="AE5" s="37">
        <f t="shared" si="7"/>
        <v>0.88888888888888884</v>
      </c>
      <c r="AF5" s="32" t="s">
        <v>511</v>
      </c>
      <c r="AG5" s="7"/>
    </row>
    <row r="6" spans="1:33" customFormat="1" x14ac:dyDescent="0.25">
      <c r="A6" s="32">
        <v>5</v>
      </c>
      <c r="B6" s="32" t="s">
        <v>512</v>
      </c>
      <c r="C6" s="33">
        <v>2</v>
      </c>
      <c r="D6" s="33">
        <v>8</v>
      </c>
      <c r="E6" s="33"/>
      <c r="F6" s="33">
        <f t="shared" si="0"/>
        <v>0</v>
      </c>
      <c r="G6" s="33">
        <v>0</v>
      </c>
      <c r="H6" s="33">
        <v>1</v>
      </c>
      <c r="I6" s="33"/>
      <c r="J6" s="33">
        <f t="shared" si="1"/>
        <v>0</v>
      </c>
      <c r="K6" s="34">
        <v>7</v>
      </c>
      <c r="L6" s="34">
        <v>20</v>
      </c>
      <c r="M6" s="34"/>
      <c r="N6" s="34">
        <f t="shared" si="2"/>
        <v>0</v>
      </c>
      <c r="O6" s="34">
        <v>2</v>
      </c>
      <c r="P6" s="34">
        <v>5</v>
      </c>
      <c r="Q6" s="35">
        <v>5</v>
      </c>
      <c r="R6" s="35">
        <v>15</v>
      </c>
      <c r="S6" s="35"/>
      <c r="T6" s="35">
        <f t="shared" si="3"/>
        <v>0</v>
      </c>
      <c r="U6" s="35">
        <v>0</v>
      </c>
      <c r="V6" s="35">
        <v>1</v>
      </c>
      <c r="W6" s="36">
        <v>5</v>
      </c>
      <c r="X6" s="36">
        <v>9</v>
      </c>
      <c r="Y6" s="36"/>
      <c r="Z6" s="36">
        <f t="shared" si="4"/>
        <v>0</v>
      </c>
      <c r="AA6" s="36"/>
      <c r="AB6" s="36"/>
      <c r="AC6" s="32">
        <f t="shared" si="5"/>
        <v>21</v>
      </c>
      <c r="AD6" s="32">
        <f t="shared" si="6"/>
        <v>59</v>
      </c>
      <c r="AE6" s="37">
        <f t="shared" si="7"/>
        <v>0.3559322033898305</v>
      </c>
      <c r="AF6" s="32" t="s">
        <v>513</v>
      </c>
      <c r="AG6" s="7"/>
    </row>
    <row r="7" spans="1:33" customFormat="1" x14ac:dyDescent="0.25">
      <c r="A7" s="32">
        <v>6</v>
      </c>
      <c r="B7" s="32" t="s">
        <v>514</v>
      </c>
      <c r="C7" s="33">
        <v>0</v>
      </c>
      <c r="D7" s="33">
        <v>8</v>
      </c>
      <c r="E7" s="33"/>
      <c r="F7" s="33">
        <f t="shared" si="0"/>
        <v>0</v>
      </c>
      <c r="G7" s="33">
        <v>1</v>
      </c>
      <c r="H7" s="33">
        <v>3</v>
      </c>
      <c r="I7" s="33"/>
      <c r="J7" s="33">
        <f t="shared" si="1"/>
        <v>0</v>
      </c>
      <c r="K7" s="34">
        <v>1</v>
      </c>
      <c r="L7" s="34">
        <v>20</v>
      </c>
      <c r="M7" s="34"/>
      <c r="N7" s="34">
        <f t="shared" si="2"/>
        <v>0</v>
      </c>
      <c r="O7" s="34">
        <v>0</v>
      </c>
      <c r="P7" s="34">
        <v>2</v>
      </c>
      <c r="Q7" s="35">
        <v>1</v>
      </c>
      <c r="R7" s="35">
        <v>15</v>
      </c>
      <c r="S7" s="35"/>
      <c r="T7" s="35">
        <f t="shared" si="3"/>
        <v>0</v>
      </c>
      <c r="U7" s="35">
        <v>1</v>
      </c>
      <c r="V7" s="35">
        <v>2</v>
      </c>
      <c r="W7" s="36">
        <v>1</v>
      </c>
      <c r="X7" s="36">
        <v>9</v>
      </c>
      <c r="Y7" s="36"/>
      <c r="Z7" s="36">
        <f t="shared" si="4"/>
        <v>0</v>
      </c>
      <c r="AA7" s="36"/>
      <c r="AB7" s="36"/>
      <c r="AC7" s="32">
        <f t="shared" si="5"/>
        <v>5</v>
      </c>
      <c r="AD7" s="32">
        <f t="shared" si="6"/>
        <v>59</v>
      </c>
      <c r="AE7" s="37">
        <f t="shared" si="7"/>
        <v>8.4745762711864403E-2</v>
      </c>
      <c r="AF7" s="32" t="s">
        <v>505</v>
      </c>
      <c r="AG7" s="7"/>
    </row>
    <row r="8" spans="1:33" customFormat="1" x14ac:dyDescent="0.25">
      <c r="A8" s="32">
        <v>7</v>
      </c>
      <c r="B8" s="32" t="s">
        <v>515</v>
      </c>
      <c r="C8" s="33">
        <v>7</v>
      </c>
      <c r="D8" s="33">
        <v>8</v>
      </c>
      <c r="E8" s="33"/>
      <c r="F8" s="33">
        <f t="shared" si="0"/>
        <v>0</v>
      </c>
      <c r="G8" s="33"/>
      <c r="H8" s="33"/>
      <c r="I8" s="33"/>
      <c r="J8" s="33">
        <f t="shared" si="1"/>
        <v>0</v>
      </c>
      <c r="K8" s="34">
        <v>15</v>
      </c>
      <c r="L8" s="34">
        <v>20</v>
      </c>
      <c r="M8" s="34"/>
      <c r="N8" s="34">
        <f t="shared" si="2"/>
        <v>0</v>
      </c>
      <c r="O8" s="34">
        <v>1</v>
      </c>
      <c r="P8" s="34">
        <v>2</v>
      </c>
      <c r="Q8" s="35">
        <v>14</v>
      </c>
      <c r="R8" s="35">
        <v>15</v>
      </c>
      <c r="S8" s="35"/>
      <c r="T8" s="35">
        <f t="shared" si="3"/>
        <v>0</v>
      </c>
      <c r="U8" s="35">
        <v>5</v>
      </c>
      <c r="V8" s="35">
        <v>5</v>
      </c>
      <c r="W8" s="36">
        <v>8</v>
      </c>
      <c r="X8" s="36">
        <v>9</v>
      </c>
      <c r="Y8" s="36"/>
      <c r="Z8" s="36">
        <f t="shared" si="4"/>
        <v>0</v>
      </c>
      <c r="AA8" s="36"/>
      <c r="AB8" s="36"/>
      <c r="AC8" s="32">
        <f t="shared" si="5"/>
        <v>50</v>
      </c>
      <c r="AD8" s="32">
        <f t="shared" si="6"/>
        <v>59</v>
      </c>
      <c r="AE8" s="37">
        <f t="shared" si="7"/>
        <v>0.84745762711864403</v>
      </c>
      <c r="AF8" s="32" t="s">
        <v>507</v>
      </c>
      <c r="AG8" s="7"/>
    </row>
    <row r="9" spans="1:33" customFormat="1" x14ac:dyDescent="0.25">
      <c r="A9" s="32">
        <v>8</v>
      </c>
      <c r="B9" s="32" t="s">
        <v>516</v>
      </c>
      <c r="C9" s="33">
        <v>4</v>
      </c>
      <c r="D9" s="33">
        <v>8</v>
      </c>
      <c r="E9" s="33"/>
      <c r="F9" s="33">
        <f t="shared" si="0"/>
        <v>0</v>
      </c>
      <c r="G9" s="33">
        <v>2</v>
      </c>
      <c r="H9" s="33">
        <v>2</v>
      </c>
      <c r="I9" s="33"/>
      <c r="J9" s="33">
        <f t="shared" si="1"/>
        <v>0</v>
      </c>
      <c r="K9" s="34">
        <v>16</v>
      </c>
      <c r="L9" s="34">
        <v>20</v>
      </c>
      <c r="M9" s="34"/>
      <c r="N9" s="34">
        <f t="shared" si="2"/>
        <v>0</v>
      </c>
      <c r="O9" s="34">
        <v>3</v>
      </c>
      <c r="P9" s="34">
        <v>5</v>
      </c>
      <c r="Q9" s="35">
        <v>11</v>
      </c>
      <c r="R9" s="35">
        <v>15</v>
      </c>
      <c r="S9" s="35"/>
      <c r="T9" s="35">
        <f t="shared" si="3"/>
        <v>0</v>
      </c>
      <c r="U9" s="35">
        <v>4</v>
      </c>
      <c r="V9" s="35">
        <v>4</v>
      </c>
      <c r="W9" s="36">
        <v>4</v>
      </c>
      <c r="X9" s="36">
        <v>9</v>
      </c>
      <c r="Y9" s="36">
        <v>1</v>
      </c>
      <c r="Z9" s="36">
        <f t="shared" si="4"/>
        <v>1</v>
      </c>
      <c r="AA9" s="36"/>
      <c r="AB9" s="36"/>
      <c r="AC9" s="32">
        <f t="shared" si="5"/>
        <v>45</v>
      </c>
      <c r="AD9" s="32">
        <f t="shared" si="6"/>
        <v>63</v>
      </c>
      <c r="AE9" s="37">
        <f t="shared" si="7"/>
        <v>0.7142857142857143</v>
      </c>
      <c r="AF9" s="32" t="s">
        <v>509</v>
      </c>
      <c r="AG9" s="7"/>
    </row>
    <row r="10" spans="1:33" customFormat="1" x14ac:dyDescent="0.25">
      <c r="A10" s="32">
        <v>9</v>
      </c>
      <c r="B10" s="32" t="s">
        <v>517</v>
      </c>
      <c r="C10" s="33">
        <v>0</v>
      </c>
      <c r="D10" s="33">
        <v>8</v>
      </c>
      <c r="E10" s="33"/>
      <c r="F10" s="33">
        <f t="shared" si="0"/>
        <v>0</v>
      </c>
      <c r="G10" s="33">
        <v>0</v>
      </c>
      <c r="H10" s="33">
        <v>1</v>
      </c>
      <c r="I10" s="33"/>
      <c r="J10" s="33">
        <f t="shared" si="1"/>
        <v>0</v>
      </c>
      <c r="K10" s="34">
        <v>1</v>
      </c>
      <c r="L10" s="34">
        <v>20</v>
      </c>
      <c r="M10" s="34"/>
      <c r="N10" s="34">
        <f t="shared" si="2"/>
        <v>0</v>
      </c>
      <c r="O10" s="34">
        <v>0</v>
      </c>
      <c r="P10" s="34">
        <v>5</v>
      </c>
      <c r="Q10" s="35">
        <v>0</v>
      </c>
      <c r="R10" s="35">
        <v>15</v>
      </c>
      <c r="S10" s="35"/>
      <c r="T10" s="35">
        <f t="shared" si="3"/>
        <v>0</v>
      </c>
      <c r="U10" s="35">
        <v>0</v>
      </c>
      <c r="V10" s="35">
        <v>5</v>
      </c>
      <c r="W10" s="36">
        <v>1</v>
      </c>
      <c r="X10" s="36">
        <v>9</v>
      </c>
      <c r="Y10" s="36"/>
      <c r="Z10" s="36">
        <f t="shared" si="4"/>
        <v>0</v>
      </c>
      <c r="AA10" s="36"/>
      <c r="AB10" s="36"/>
      <c r="AC10" s="32">
        <f t="shared" si="5"/>
        <v>2</v>
      </c>
      <c r="AD10" s="32">
        <f t="shared" si="6"/>
        <v>63</v>
      </c>
      <c r="AE10" s="37">
        <f t="shared" si="7"/>
        <v>3.1746031746031744E-2</v>
      </c>
      <c r="AF10" s="32" t="s">
        <v>511</v>
      </c>
      <c r="AG10" s="7"/>
    </row>
    <row r="11" spans="1:33" customFormat="1" x14ac:dyDescent="0.25">
      <c r="A11" s="32">
        <v>10</v>
      </c>
      <c r="B11" s="32" t="s">
        <v>518</v>
      </c>
      <c r="C11" s="33">
        <v>7</v>
      </c>
      <c r="D11" s="33">
        <v>8</v>
      </c>
      <c r="E11" s="33"/>
      <c r="F11" s="33">
        <f t="shared" si="0"/>
        <v>0</v>
      </c>
      <c r="G11" s="33">
        <v>1</v>
      </c>
      <c r="H11" s="33">
        <v>1</v>
      </c>
      <c r="I11" s="33"/>
      <c r="J11" s="33">
        <f t="shared" si="1"/>
        <v>0</v>
      </c>
      <c r="K11" s="34">
        <v>13</v>
      </c>
      <c r="L11" s="34">
        <v>20</v>
      </c>
      <c r="M11" s="34"/>
      <c r="N11" s="34">
        <f t="shared" si="2"/>
        <v>0</v>
      </c>
      <c r="O11" s="34">
        <v>3</v>
      </c>
      <c r="P11" s="34">
        <v>5</v>
      </c>
      <c r="Q11" s="35">
        <v>10</v>
      </c>
      <c r="R11" s="35">
        <v>15</v>
      </c>
      <c r="S11" s="35"/>
      <c r="T11" s="35">
        <f t="shared" si="3"/>
        <v>0</v>
      </c>
      <c r="U11" s="35">
        <v>0</v>
      </c>
      <c r="V11" s="35">
        <v>1</v>
      </c>
      <c r="W11" s="36">
        <v>6</v>
      </c>
      <c r="X11" s="36">
        <v>9</v>
      </c>
      <c r="Y11" s="36"/>
      <c r="Z11" s="36">
        <f t="shared" si="4"/>
        <v>0</v>
      </c>
      <c r="AA11" s="36"/>
      <c r="AB11" s="36"/>
      <c r="AC11" s="32">
        <f t="shared" si="5"/>
        <v>40</v>
      </c>
      <c r="AD11" s="32">
        <f t="shared" si="6"/>
        <v>59</v>
      </c>
      <c r="AE11" s="37">
        <f t="shared" si="7"/>
        <v>0.67796610169491522</v>
      </c>
      <c r="AF11" s="32" t="s">
        <v>513</v>
      </c>
      <c r="AG11" s="7"/>
    </row>
    <row r="12" spans="1:33" customFormat="1" x14ac:dyDescent="0.25">
      <c r="A12" s="32">
        <v>11</v>
      </c>
      <c r="B12" s="32" t="s">
        <v>519</v>
      </c>
      <c r="C12" s="33">
        <v>5</v>
      </c>
      <c r="D12" s="33">
        <v>8</v>
      </c>
      <c r="E12" s="33"/>
      <c r="F12" s="33">
        <f t="shared" si="0"/>
        <v>0</v>
      </c>
      <c r="G12" s="33">
        <v>3</v>
      </c>
      <c r="H12" s="33">
        <v>3</v>
      </c>
      <c r="I12" s="33"/>
      <c r="J12" s="33">
        <f t="shared" si="1"/>
        <v>0</v>
      </c>
      <c r="K12" s="34">
        <v>15</v>
      </c>
      <c r="L12" s="34">
        <v>20</v>
      </c>
      <c r="M12" s="34"/>
      <c r="N12" s="34">
        <f t="shared" si="2"/>
        <v>0</v>
      </c>
      <c r="O12" s="34">
        <v>1</v>
      </c>
      <c r="P12" s="34">
        <v>2</v>
      </c>
      <c r="Q12" s="35">
        <v>14</v>
      </c>
      <c r="R12" s="35">
        <v>15</v>
      </c>
      <c r="S12" s="35"/>
      <c r="T12" s="35">
        <f t="shared" si="3"/>
        <v>0</v>
      </c>
      <c r="U12" s="35">
        <v>2</v>
      </c>
      <c r="V12" s="35">
        <v>2</v>
      </c>
      <c r="W12" s="36">
        <v>6</v>
      </c>
      <c r="X12" s="36">
        <v>9</v>
      </c>
      <c r="Y12" s="36"/>
      <c r="Z12" s="36">
        <f t="shared" si="4"/>
        <v>0</v>
      </c>
      <c r="AA12" s="36"/>
      <c r="AB12" s="36"/>
      <c r="AC12" s="32">
        <f t="shared" si="5"/>
        <v>46</v>
      </c>
      <c r="AD12" s="32">
        <f t="shared" si="6"/>
        <v>59</v>
      </c>
      <c r="AE12" s="37">
        <f t="shared" si="7"/>
        <v>0.77966101694915257</v>
      </c>
      <c r="AF12" s="32" t="s">
        <v>505</v>
      </c>
      <c r="AG12" s="7"/>
    </row>
    <row r="13" spans="1:33" customFormat="1" x14ac:dyDescent="0.25">
      <c r="A13" s="32">
        <v>12</v>
      </c>
      <c r="B13" s="32" t="s">
        <v>520</v>
      </c>
      <c r="C13" s="33">
        <v>7</v>
      </c>
      <c r="D13" s="33">
        <v>8</v>
      </c>
      <c r="E13" s="33"/>
      <c r="F13" s="33">
        <f t="shared" si="0"/>
        <v>0</v>
      </c>
      <c r="G13" s="33"/>
      <c r="H13" s="33"/>
      <c r="I13" s="33"/>
      <c r="J13" s="33">
        <f t="shared" si="1"/>
        <v>0</v>
      </c>
      <c r="K13" s="34">
        <v>19</v>
      </c>
      <c r="L13" s="34">
        <v>20</v>
      </c>
      <c r="M13" s="34"/>
      <c r="N13" s="34">
        <f t="shared" si="2"/>
        <v>0</v>
      </c>
      <c r="O13" s="34">
        <v>1</v>
      </c>
      <c r="P13" s="34">
        <v>2</v>
      </c>
      <c r="Q13" s="35">
        <v>14</v>
      </c>
      <c r="R13" s="35">
        <v>15</v>
      </c>
      <c r="S13" s="35"/>
      <c r="T13" s="35">
        <f t="shared" si="3"/>
        <v>0</v>
      </c>
      <c r="U13" s="35">
        <v>5</v>
      </c>
      <c r="V13" s="35">
        <v>5</v>
      </c>
      <c r="W13" s="36">
        <v>8</v>
      </c>
      <c r="X13" s="36">
        <v>9</v>
      </c>
      <c r="Y13" s="36"/>
      <c r="Z13" s="36">
        <f t="shared" si="4"/>
        <v>0</v>
      </c>
      <c r="AA13" s="36"/>
      <c r="AB13" s="36"/>
      <c r="AC13" s="32">
        <f t="shared" si="5"/>
        <v>54</v>
      </c>
      <c r="AD13" s="32">
        <f t="shared" si="6"/>
        <v>59</v>
      </c>
      <c r="AE13" s="37">
        <f t="shared" si="7"/>
        <v>0.9152542372881356</v>
      </c>
      <c r="AF13" s="32" t="s">
        <v>507</v>
      </c>
      <c r="AG13" s="7"/>
    </row>
    <row r="14" spans="1:33" customFormat="1" x14ac:dyDescent="0.25">
      <c r="A14" s="32">
        <v>13</v>
      </c>
      <c r="B14" s="32" t="s">
        <v>521</v>
      </c>
      <c r="C14" s="33">
        <v>1</v>
      </c>
      <c r="D14" s="33">
        <v>8</v>
      </c>
      <c r="E14" s="33"/>
      <c r="F14" s="33">
        <f t="shared" si="0"/>
        <v>0</v>
      </c>
      <c r="G14" s="33">
        <v>0</v>
      </c>
      <c r="H14" s="33">
        <v>2</v>
      </c>
      <c r="I14" s="33"/>
      <c r="J14" s="33">
        <f t="shared" si="1"/>
        <v>0</v>
      </c>
      <c r="K14" s="34">
        <v>5</v>
      </c>
      <c r="L14" s="34">
        <v>20</v>
      </c>
      <c r="M14" s="34"/>
      <c r="N14" s="34">
        <f t="shared" si="2"/>
        <v>0</v>
      </c>
      <c r="O14" s="34">
        <v>3</v>
      </c>
      <c r="P14" s="34">
        <v>5</v>
      </c>
      <c r="Q14" s="35">
        <v>8</v>
      </c>
      <c r="R14" s="35">
        <v>15</v>
      </c>
      <c r="S14" s="35"/>
      <c r="T14" s="35">
        <f t="shared" si="3"/>
        <v>0</v>
      </c>
      <c r="U14" s="35">
        <v>2</v>
      </c>
      <c r="V14" s="35">
        <v>4</v>
      </c>
      <c r="W14" s="36">
        <v>3</v>
      </c>
      <c r="X14" s="36">
        <v>9</v>
      </c>
      <c r="Y14" s="36"/>
      <c r="Z14" s="36">
        <f t="shared" si="4"/>
        <v>0</v>
      </c>
      <c r="AA14" s="36"/>
      <c r="AB14" s="36"/>
      <c r="AC14" s="32">
        <f t="shared" si="5"/>
        <v>22</v>
      </c>
      <c r="AD14" s="32">
        <f t="shared" si="6"/>
        <v>63</v>
      </c>
      <c r="AE14" s="37">
        <f t="shared" si="7"/>
        <v>0.34920634920634919</v>
      </c>
      <c r="AF14" s="32" t="s">
        <v>509</v>
      </c>
      <c r="AG14" s="7"/>
    </row>
    <row r="15" spans="1:33" customFormat="1" x14ac:dyDescent="0.25">
      <c r="A15" s="32">
        <v>14</v>
      </c>
      <c r="B15" s="32" t="s">
        <v>522</v>
      </c>
      <c r="C15" s="33">
        <v>3</v>
      </c>
      <c r="D15" s="33">
        <v>8</v>
      </c>
      <c r="E15" s="33"/>
      <c r="F15" s="33">
        <f t="shared" si="0"/>
        <v>0</v>
      </c>
      <c r="G15" s="33">
        <v>0</v>
      </c>
      <c r="H15" s="33">
        <v>1</v>
      </c>
      <c r="I15" s="33"/>
      <c r="J15" s="33">
        <f t="shared" si="1"/>
        <v>0</v>
      </c>
      <c r="K15" s="34">
        <v>12</v>
      </c>
      <c r="L15" s="34">
        <v>20</v>
      </c>
      <c r="M15" s="34"/>
      <c r="N15" s="34">
        <f t="shared" si="2"/>
        <v>0</v>
      </c>
      <c r="O15" s="34">
        <v>4</v>
      </c>
      <c r="P15" s="34">
        <v>5</v>
      </c>
      <c r="Q15" s="35">
        <v>9</v>
      </c>
      <c r="R15" s="35">
        <v>15</v>
      </c>
      <c r="S15" s="35"/>
      <c r="T15" s="35">
        <f t="shared" si="3"/>
        <v>0</v>
      </c>
      <c r="U15" s="35">
        <v>3</v>
      </c>
      <c r="V15" s="35">
        <v>5</v>
      </c>
      <c r="W15" s="36">
        <v>4</v>
      </c>
      <c r="X15" s="36">
        <v>9</v>
      </c>
      <c r="Y15" s="36"/>
      <c r="Z15" s="36">
        <f t="shared" si="4"/>
        <v>0</v>
      </c>
      <c r="AA15" s="36"/>
      <c r="AB15" s="36"/>
      <c r="AC15" s="32">
        <f t="shared" si="5"/>
        <v>35</v>
      </c>
      <c r="AD15" s="32">
        <f t="shared" si="6"/>
        <v>63</v>
      </c>
      <c r="AE15" s="37">
        <f t="shared" si="7"/>
        <v>0.55555555555555558</v>
      </c>
      <c r="AF15" s="32" t="s">
        <v>511</v>
      </c>
      <c r="AG15" s="7"/>
    </row>
    <row r="16" spans="1:33" customFormat="1" x14ac:dyDescent="0.25">
      <c r="A16" s="32">
        <v>15</v>
      </c>
      <c r="B16" s="32" t="s">
        <v>523</v>
      </c>
      <c r="C16" s="33">
        <v>1</v>
      </c>
      <c r="D16" s="33">
        <v>8</v>
      </c>
      <c r="E16" s="33"/>
      <c r="F16" s="33">
        <f t="shared" si="0"/>
        <v>0</v>
      </c>
      <c r="G16" s="33">
        <v>0</v>
      </c>
      <c r="H16" s="33">
        <v>1</v>
      </c>
      <c r="I16" s="33"/>
      <c r="J16" s="33">
        <f t="shared" si="1"/>
        <v>0</v>
      </c>
      <c r="K16" s="34">
        <v>12</v>
      </c>
      <c r="L16" s="34">
        <v>20</v>
      </c>
      <c r="M16" s="34"/>
      <c r="N16" s="34">
        <f t="shared" si="2"/>
        <v>0</v>
      </c>
      <c r="O16" s="34">
        <v>2</v>
      </c>
      <c r="P16" s="34">
        <v>5</v>
      </c>
      <c r="Q16" s="35">
        <v>8</v>
      </c>
      <c r="R16" s="35">
        <v>15</v>
      </c>
      <c r="S16" s="35"/>
      <c r="T16" s="35">
        <f t="shared" si="3"/>
        <v>0</v>
      </c>
      <c r="U16" s="35">
        <v>0</v>
      </c>
      <c r="V16" s="35">
        <v>1</v>
      </c>
      <c r="W16" s="36">
        <v>5</v>
      </c>
      <c r="X16" s="36">
        <v>9</v>
      </c>
      <c r="Y16" s="36"/>
      <c r="Z16" s="36">
        <f t="shared" si="4"/>
        <v>0</v>
      </c>
      <c r="AA16" s="36"/>
      <c r="AB16" s="36"/>
      <c r="AC16" s="32">
        <f t="shared" si="5"/>
        <v>28</v>
      </c>
      <c r="AD16" s="32">
        <f t="shared" si="6"/>
        <v>59</v>
      </c>
      <c r="AE16" s="37">
        <f t="shared" si="7"/>
        <v>0.47457627118644069</v>
      </c>
      <c r="AF16" s="32" t="s">
        <v>513</v>
      </c>
      <c r="AG16" s="7"/>
    </row>
    <row r="17" spans="1:33" customFormat="1" x14ac:dyDescent="0.25">
      <c r="A17" s="32">
        <v>16</v>
      </c>
      <c r="B17" s="32" t="s">
        <v>524</v>
      </c>
      <c r="C17" s="33">
        <v>4</v>
      </c>
      <c r="D17" s="33">
        <v>8</v>
      </c>
      <c r="E17" s="33"/>
      <c r="F17" s="33">
        <f t="shared" si="0"/>
        <v>0</v>
      </c>
      <c r="G17" s="33">
        <v>0</v>
      </c>
      <c r="H17" s="33">
        <v>0</v>
      </c>
      <c r="I17" s="33"/>
      <c r="J17" s="33">
        <f t="shared" si="1"/>
        <v>0</v>
      </c>
      <c r="K17" s="34">
        <v>7</v>
      </c>
      <c r="L17" s="34">
        <v>20</v>
      </c>
      <c r="M17" s="34"/>
      <c r="N17" s="34">
        <f t="shared" si="2"/>
        <v>0</v>
      </c>
      <c r="O17" s="34">
        <v>0</v>
      </c>
      <c r="P17" s="34">
        <v>2</v>
      </c>
      <c r="Q17" s="35">
        <v>5</v>
      </c>
      <c r="R17" s="35">
        <v>15</v>
      </c>
      <c r="S17" s="35"/>
      <c r="T17" s="35">
        <f t="shared" si="3"/>
        <v>0</v>
      </c>
      <c r="U17" s="35">
        <v>1</v>
      </c>
      <c r="V17" s="35">
        <v>2</v>
      </c>
      <c r="W17" s="36">
        <v>4</v>
      </c>
      <c r="X17" s="36">
        <v>9</v>
      </c>
      <c r="Y17" s="36"/>
      <c r="Z17" s="36">
        <f t="shared" si="4"/>
        <v>0</v>
      </c>
      <c r="AA17" s="36"/>
      <c r="AB17" s="36"/>
      <c r="AC17" s="32">
        <f t="shared" si="5"/>
        <v>21</v>
      </c>
      <c r="AD17" s="32">
        <f t="shared" si="6"/>
        <v>56</v>
      </c>
      <c r="AE17" s="37">
        <f t="shared" si="7"/>
        <v>0.375</v>
      </c>
      <c r="AF17" s="32" t="s">
        <v>505</v>
      </c>
      <c r="AG17" s="7"/>
    </row>
    <row r="18" spans="1:33" customFormat="1" x14ac:dyDescent="0.25">
      <c r="A18" s="32">
        <v>17</v>
      </c>
      <c r="B18" s="32" t="s">
        <v>525</v>
      </c>
      <c r="C18" s="33">
        <v>8</v>
      </c>
      <c r="D18" s="33">
        <v>8</v>
      </c>
      <c r="E18" s="33"/>
      <c r="F18" s="33">
        <f t="shared" si="0"/>
        <v>0</v>
      </c>
      <c r="G18" s="33"/>
      <c r="H18" s="33"/>
      <c r="I18" s="33"/>
      <c r="J18" s="33">
        <f t="shared" si="1"/>
        <v>0</v>
      </c>
      <c r="K18" s="34">
        <v>17</v>
      </c>
      <c r="L18" s="34">
        <v>20</v>
      </c>
      <c r="M18" s="34"/>
      <c r="N18" s="34">
        <f t="shared" si="2"/>
        <v>0</v>
      </c>
      <c r="O18" s="34">
        <v>1</v>
      </c>
      <c r="P18" s="34">
        <v>2</v>
      </c>
      <c r="Q18" s="35">
        <v>15</v>
      </c>
      <c r="R18" s="35">
        <v>15</v>
      </c>
      <c r="S18" s="35"/>
      <c r="T18" s="35">
        <f t="shared" si="3"/>
        <v>0</v>
      </c>
      <c r="U18" s="35">
        <v>4</v>
      </c>
      <c r="V18" s="35">
        <v>5</v>
      </c>
      <c r="W18" s="36">
        <v>8</v>
      </c>
      <c r="X18" s="36">
        <v>9</v>
      </c>
      <c r="Y18" s="36"/>
      <c r="Z18" s="36">
        <f t="shared" si="4"/>
        <v>0</v>
      </c>
      <c r="AA18" s="36"/>
      <c r="AB18" s="36"/>
      <c r="AC18" s="32">
        <f t="shared" si="5"/>
        <v>53</v>
      </c>
      <c r="AD18" s="32">
        <f t="shared" si="6"/>
        <v>59</v>
      </c>
      <c r="AE18" s="37">
        <f t="shared" si="7"/>
        <v>0.89830508474576276</v>
      </c>
      <c r="AF18" s="32" t="s">
        <v>507</v>
      </c>
      <c r="AG18" s="7"/>
    </row>
    <row r="19" spans="1:33" customFormat="1" x14ac:dyDescent="0.25">
      <c r="A19" s="32">
        <v>18</v>
      </c>
      <c r="B19" s="32" t="s">
        <v>526</v>
      </c>
      <c r="C19" s="33">
        <v>5</v>
      </c>
      <c r="D19" s="33">
        <v>8</v>
      </c>
      <c r="E19" s="33"/>
      <c r="F19" s="33">
        <f t="shared" si="0"/>
        <v>0</v>
      </c>
      <c r="G19" s="33">
        <v>2</v>
      </c>
      <c r="H19" s="33">
        <v>2</v>
      </c>
      <c r="I19" s="33"/>
      <c r="J19" s="33">
        <f t="shared" si="1"/>
        <v>0</v>
      </c>
      <c r="K19" s="34">
        <v>17</v>
      </c>
      <c r="L19" s="34">
        <v>20</v>
      </c>
      <c r="M19" s="34"/>
      <c r="N19" s="34">
        <f t="shared" si="2"/>
        <v>0</v>
      </c>
      <c r="O19" s="34">
        <v>4</v>
      </c>
      <c r="P19" s="34">
        <v>5</v>
      </c>
      <c r="Q19" s="35">
        <v>11</v>
      </c>
      <c r="R19" s="35">
        <v>15</v>
      </c>
      <c r="S19" s="35"/>
      <c r="T19" s="35">
        <f t="shared" si="3"/>
        <v>0</v>
      </c>
      <c r="U19" s="35">
        <v>3</v>
      </c>
      <c r="V19" s="35">
        <v>4</v>
      </c>
      <c r="W19" s="36">
        <v>6</v>
      </c>
      <c r="X19" s="36">
        <v>9</v>
      </c>
      <c r="Y19" s="36"/>
      <c r="Z19" s="36">
        <f t="shared" si="4"/>
        <v>0</v>
      </c>
      <c r="AA19" s="36"/>
      <c r="AB19" s="36"/>
      <c r="AC19" s="32">
        <f t="shared" si="5"/>
        <v>48</v>
      </c>
      <c r="AD19" s="32">
        <f t="shared" si="6"/>
        <v>63</v>
      </c>
      <c r="AE19" s="37">
        <f t="shared" si="7"/>
        <v>0.76190476190476186</v>
      </c>
      <c r="AF19" s="32" t="s">
        <v>509</v>
      </c>
      <c r="AG19" s="7"/>
    </row>
    <row r="20" spans="1:33" customFormat="1" x14ac:dyDescent="0.25">
      <c r="A20" s="32">
        <v>19</v>
      </c>
      <c r="B20" s="32" t="s">
        <v>527</v>
      </c>
      <c r="C20" s="33">
        <v>3</v>
      </c>
      <c r="D20" s="33">
        <v>8</v>
      </c>
      <c r="E20" s="33"/>
      <c r="F20" s="33">
        <f t="shared" si="0"/>
        <v>0</v>
      </c>
      <c r="G20" s="33">
        <v>0</v>
      </c>
      <c r="H20" s="33">
        <v>1</v>
      </c>
      <c r="I20" s="33"/>
      <c r="J20" s="33">
        <f t="shared" si="1"/>
        <v>0</v>
      </c>
      <c r="K20" s="34">
        <v>1</v>
      </c>
      <c r="L20" s="34">
        <v>20</v>
      </c>
      <c r="M20" s="34"/>
      <c r="N20" s="34">
        <f t="shared" si="2"/>
        <v>0</v>
      </c>
      <c r="O20" s="34">
        <v>2</v>
      </c>
      <c r="P20" s="34">
        <v>5</v>
      </c>
      <c r="Q20" s="35">
        <v>2</v>
      </c>
      <c r="R20" s="35">
        <v>15</v>
      </c>
      <c r="S20" s="35"/>
      <c r="T20" s="35">
        <f t="shared" si="3"/>
        <v>0</v>
      </c>
      <c r="U20" s="35">
        <v>1</v>
      </c>
      <c r="V20" s="35">
        <v>5</v>
      </c>
      <c r="W20" s="36">
        <v>2</v>
      </c>
      <c r="X20" s="36">
        <v>9</v>
      </c>
      <c r="Y20" s="36"/>
      <c r="Z20" s="36">
        <f t="shared" si="4"/>
        <v>0</v>
      </c>
      <c r="AA20" s="36"/>
      <c r="AB20" s="36"/>
      <c r="AC20" s="32">
        <f t="shared" si="5"/>
        <v>11</v>
      </c>
      <c r="AD20" s="32">
        <f t="shared" si="6"/>
        <v>63</v>
      </c>
      <c r="AE20" s="37">
        <f t="shared" si="7"/>
        <v>0.17460317460317459</v>
      </c>
      <c r="AF20" s="32" t="s">
        <v>511</v>
      </c>
      <c r="AG20" s="7"/>
    </row>
    <row r="21" spans="1:33" customFormat="1" x14ac:dyDescent="0.25">
      <c r="A21" s="32">
        <v>20</v>
      </c>
      <c r="B21" s="32" t="s">
        <v>528</v>
      </c>
      <c r="C21" s="33">
        <v>6</v>
      </c>
      <c r="D21" s="33">
        <v>8</v>
      </c>
      <c r="E21" s="33">
        <v>2</v>
      </c>
      <c r="F21" s="33">
        <f t="shared" si="0"/>
        <v>2</v>
      </c>
      <c r="G21" s="33">
        <v>0</v>
      </c>
      <c r="H21" s="33">
        <v>1</v>
      </c>
      <c r="I21" s="33">
        <v>1</v>
      </c>
      <c r="J21" s="33">
        <f t="shared" si="1"/>
        <v>0</v>
      </c>
      <c r="K21" s="34">
        <v>16</v>
      </c>
      <c r="L21" s="34">
        <v>20</v>
      </c>
      <c r="M21" s="34"/>
      <c r="N21" s="34">
        <f t="shared" si="2"/>
        <v>0</v>
      </c>
      <c r="O21" s="34">
        <v>5</v>
      </c>
      <c r="P21" s="34">
        <v>5</v>
      </c>
      <c r="Q21" s="35">
        <v>14</v>
      </c>
      <c r="R21" s="35">
        <v>15</v>
      </c>
      <c r="S21" s="35"/>
      <c r="T21" s="35">
        <f t="shared" si="3"/>
        <v>0</v>
      </c>
      <c r="U21" s="35">
        <v>0</v>
      </c>
      <c r="V21" s="35">
        <v>1</v>
      </c>
      <c r="W21" s="36">
        <v>7</v>
      </c>
      <c r="X21" s="36">
        <v>9</v>
      </c>
      <c r="Y21" s="36"/>
      <c r="Z21" s="36">
        <f t="shared" si="4"/>
        <v>0</v>
      </c>
      <c r="AA21" s="36"/>
      <c r="AB21" s="36"/>
      <c r="AC21" s="32">
        <f t="shared" si="5"/>
        <v>50</v>
      </c>
      <c r="AD21" s="32">
        <f t="shared" si="6"/>
        <v>59</v>
      </c>
      <c r="AE21" s="37">
        <f t="shared" si="7"/>
        <v>0.84745762711864403</v>
      </c>
      <c r="AF21" s="32" t="s">
        <v>513</v>
      </c>
      <c r="AG21" s="7"/>
    </row>
    <row r="22" spans="1:33" customFormat="1" x14ac:dyDescent="0.25">
      <c r="A22" s="32">
        <v>21</v>
      </c>
      <c r="B22" s="32" t="s">
        <v>529</v>
      </c>
      <c r="C22" s="33">
        <v>7</v>
      </c>
      <c r="D22" s="33">
        <v>8</v>
      </c>
      <c r="E22" s="33"/>
      <c r="F22" s="33">
        <f t="shared" si="0"/>
        <v>0</v>
      </c>
      <c r="G22" s="33">
        <v>3</v>
      </c>
      <c r="H22" s="33">
        <v>3</v>
      </c>
      <c r="I22" s="33"/>
      <c r="J22" s="33">
        <f t="shared" si="1"/>
        <v>0</v>
      </c>
      <c r="K22" s="34">
        <v>16</v>
      </c>
      <c r="L22" s="34">
        <v>20</v>
      </c>
      <c r="M22" s="34"/>
      <c r="N22" s="34">
        <f t="shared" si="2"/>
        <v>0</v>
      </c>
      <c r="O22" s="34">
        <v>1</v>
      </c>
      <c r="P22" s="34">
        <v>2</v>
      </c>
      <c r="Q22" s="35">
        <v>13</v>
      </c>
      <c r="R22" s="35">
        <v>15</v>
      </c>
      <c r="S22" s="35"/>
      <c r="T22" s="35">
        <f t="shared" si="3"/>
        <v>0</v>
      </c>
      <c r="U22" s="35">
        <v>2</v>
      </c>
      <c r="V22" s="35">
        <v>2</v>
      </c>
      <c r="W22" s="36">
        <v>8</v>
      </c>
      <c r="X22" s="36">
        <v>9</v>
      </c>
      <c r="Y22" s="36"/>
      <c r="Z22" s="36">
        <f t="shared" si="4"/>
        <v>0</v>
      </c>
      <c r="AA22" s="36"/>
      <c r="AB22" s="36"/>
      <c r="AC22" s="32">
        <f t="shared" si="5"/>
        <v>50</v>
      </c>
      <c r="AD22" s="32">
        <f t="shared" si="6"/>
        <v>59</v>
      </c>
      <c r="AE22" s="37">
        <f t="shared" si="7"/>
        <v>0.84745762711864403</v>
      </c>
      <c r="AF22" s="32" t="s">
        <v>505</v>
      </c>
      <c r="AG22" s="7"/>
    </row>
    <row r="23" spans="1:33" customFormat="1" x14ac:dyDescent="0.25">
      <c r="A23" s="32">
        <v>22</v>
      </c>
      <c r="B23" s="32" t="s">
        <v>530</v>
      </c>
      <c r="C23" s="33">
        <v>4</v>
      </c>
      <c r="D23" s="33">
        <v>8</v>
      </c>
      <c r="E23" s="33"/>
      <c r="F23" s="33">
        <f t="shared" si="0"/>
        <v>0</v>
      </c>
      <c r="G23" s="33"/>
      <c r="H23" s="33"/>
      <c r="I23" s="33"/>
      <c r="J23" s="33">
        <f t="shared" si="1"/>
        <v>0</v>
      </c>
      <c r="K23" s="34">
        <v>0</v>
      </c>
      <c r="L23" s="34">
        <v>20</v>
      </c>
      <c r="M23" s="34"/>
      <c r="N23" s="34">
        <f t="shared" si="2"/>
        <v>0</v>
      </c>
      <c r="O23" s="34">
        <v>0</v>
      </c>
      <c r="P23" s="34">
        <v>2</v>
      </c>
      <c r="Q23" s="35">
        <v>3</v>
      </c>
      <c r="R23" s="35">
        <v>15</v>
      </c>
      <c r="S23" s="35"/>
      <c r="T23" s="35">
        <f t="shared" si="3"/>
        <v>0</v>
      </c>
      <c r="U23" s="35">
        <v>2</v>
      </c>
      <c r="V23" s="35">
        <v>5</v>
      </c>
      <c r="W23" s="36">
        <v>5</v>
      </c>
      <c r="X23" s="36">
        <v>9</v>
      </c>
      <c r="Y23" s="36"/>
      <c r="Z23" s="36">
        <f t="shared" si="4"/>
        <v>0</v>
      </c>
      <c r="AA23" s="36"/>
      <c r="AB23" s="36"/>
      <c r="AC23" s="32">
        <f t="shared" si="5"/>
        <v>14</v>
      </c>
      <c r="AD23" s="32">
        <f t="shared" si="6"/>
        <v>59</v>
      </c>
      <c r="AE23" s="37">
        <f t="shared" si="7"/>
        <v>0.23728813559322035</v>
      </c>
      <c r="AF23" s="32" t="s">
        <v>507</v>
      </c>
      <c r="AG23" s="7"/>
    </row>
    <row r="24" spans="1:33" customFormat="1" x14ac:dyDescent="0.25">
      <c r="A24" s="32">
        <v>23</v>
      </c>
      <c r="B24" s="32" t="s">
        <v>531</v>
      </c>
      <c r="C24" s="33">
        <v>5</v>
      </c>
      <c r="D24" s="33">
        <v>8</v>
      </c>
      <c r="E24" s="33"/>
      <c r="F24" s="33">
        <f t="shared" si="0"/>
        <v>0</v>
      </c>
      <c r="G24" s="33">
        <v>2</v>
      </c>
      <c r="H24" s="33">
        <v>2</v>
      </c>
      <c r="I24" s="33"/>
      <c r="J24" s="33">
        <f t="shared" si="1"/>
        <v>0</v>
      </c>
      <c r="K24" s="34">
        <v>18</v>
      </c>
      <c r="L24" s="34">
        <v>20</v>
      </c>
      <c r="M24" s="34"/>
      <c r="N24" s="34">
        <f t="shared" si="2"/>
        <v>0</v>
      </c>
      <c r="O24" s="34">
        <v>4</v>
      </c>
      <c r="P24" s="34">
        <v>5</v>
      </c>
      <c r="Q24" s="35">
        <v>12</v>
      </c>
      <c r="R24" s="35">
        <v>15</v>
      </c>
      <c r="S24" s="35"/>
      <c r="T24" s="35">
        <f t="shared" si="3"/>
        <v>0</v>
      </c>
      <c r="U24" s="35">
        <v>4</v>
      </c>
      <c r="V24" s="35">
        <v>4</v>
      </c>
      <c r="W24" s="36">
        <v>7</v>
      </c>
      <c r="X24" s="36">
        <v>9</v>
      </c>
      <c r="Y24" s="36"/>
      <c r="Z24" s="36">
        <f t="shared" si="4"/>
        <v>0</v>
      </c>
      <c r="AA24" s="36"/>
      <c r="AB24" s="36"/>
      <c r="AC24" s="32">
        <f t="shared" si="5"/>
        <v>52</v>
      </c>
      <c r="AD24" s="32">
        <f t="shared" si="6"/>
        <v>63</v>
      </c>
      <c r="AE24" s="37">
        <f t="shared" si="7"/>
        <v>0.82539682539682535</v>
      </c>
      <c r="AF24" s="32" t="s">
        <v>509</v>
      </c>
      <c r="AG24" s="7"/>
    </row>
    <row r="25" spans="1:33" customFormat="1" x14ac:dyDescent="0.25">
      <c r="A25" s="32">
        <v>24</v>
      </c>
      <c r="B25" s="32" t="s">
        <v>532</v>
      </c>
      <c r="C25" s="33">
        <v>5</v>
      </c>
      <c r="D25" s="33">
        <v>8</v>
      </c>
      <c r="E25" s="33"/>
      <c r="F25" s="33">
        <f t="shared" si="0"/>
        <v>0</v>
      </c>
      <c r="G25" s="33">
        <v>1</v>
      </c>
      <c r="H25" s="33">
        <v>1</v>
      </c>
      <c r="I25" s="33"/>
      <c r="J25" s="33">
        <f t="shared" si="1"/>
        <v>0</v>
      </c>
      <c r="K25" s="34">
        <v>9</v>
      </c>
      <c r="L25" s="34">
        <v>20</v>
      </c>
      <c r="M25" s="34"/>
      <c r="N25" s="34">
        <f t="shared" si="2"/>
        <v>0</v>
      </c>
      <c r="O25" s="34">
        <v>4</v>
      </c>
      <c r="P25" s="34">
        <v>5</v>
      </c>
      <c r="Q25" s="35">
        <v>11</v>
      </c>
      <c r="R25" s="35">
        <v>15</v>
      </c>
      <c r="S25" s="35"/>
      <c r="T25" s="35">
        <f t="shared" si="3"/>
        <v>0</v>
      </c>
      <c r="U25" s="35">
        <v>1</v>
      </c>
      <c r="V25" s="35">
        <v>5</v>
      </c>
      <c r="W25" s="36">
        <v>7</v>
      </c>
      <c r="X25" s="36">
        <v>9</v>
      </c>
      <c r="Y25" s="36"/>
      <c r="Z25" s="36">
        <f t="shared" si="4"/>
        <v>0</v>
      </c>
      <c r="AA25" s="36"/>
      <c r="AB25" s="36"/>
      <c r="AC25" s="32">
        <f t="shared" si="5"/>
        <v>38</v>
      </c>
      <c r="AD25" s="32">
        <f t="shared" si="6"/>
        <v>63</v>
      </c>
      <c r="AE25" s="37">
        <f t="shared" si="7"/>
        <v>0.60317460317460314</v>
      </c>
      <c r="AF25" s="32" t="s">
        <v>511</v>
      </c>
      <c r="AG25" s="7"/>
    </row>
    <row r="26" spans="1:33" customFormat="1" x14ac:dyDescent="0.25">
      <c r="A26" s="32">
        <v>25</v>
      </c>
      <c r="B26" s="32" t="s">
        <v>533</v>
      </c>
      <c r="C26" s="33">
        <v>7</v>
      </c>
      <c r="D26" s="33">
        <v>8</v>
      </c>
      <c r="E26" s="33"/>
      <c r="F26" s="33">
        <f t="shared" si="0"/>
        <v>0</v>
      </c>
      <c r="G26" s="33">
        <v>1</v>
      </c>
      <c r="H26" s="33">
        <v>1</v>
      </c>
      <c r="I26" s="33"/>
      <c r="J26" s="33">
        <f t="shared" si="1"/>
        <v>0</v>
      </c>
      <c r="K26" s="34">
        <v>16</v>
      </c>
      <c r="L26" s="34">
        <v>20</v>
      </c>
      <c r="M26" s="34"/>
      <c r="N26" s="34">
        <f t="shared" si="2"/>
        <v>0</v>
      </c>
      <c r="O26" s="34">
        <v>5</v>
      </c>
      <c r="P26" s="34">
        <v>5</v>
      </c>
      <c r="Q26" s="35">
        <v>10</v>
      </c>
      <c r="R26" s="35">
        <v>15</v>
      </c>
      <c r="S26" s="35"/>
      <c r="T26" s="35">
        <f t="shared" si="3"/>
        <v>0</v>
      </c>
      <c r="U26" s="35">
        <v>0</v>
      </c>
      <c r="V26" s="35">
        <v>1</v>
      </c>
      <c r="W26" s="36">
        <v>7</v>
      </c>
      <c r="X26" s="36">
        <v>9</v>
      </c>
      <c r="Y26" s="36"/>
      <c r="Z26" s="36">
        <f t="shared" si="4"/>
        <v>0</v>
      </c>
      <c r="AA26" s="36"/>
      <c r="AB26" s="36"/>
      <c r="AC26" s="32">
        <f t="shared" si="5"/>
        <v>46</v>
      </c>
      <c r="AD26" s="32">
        <f t="shared" si="6"/>
        <v>59</v>
      </c>
      <c r="AE26" s="37">
        <f t="shared" si="7"/>
        <v>0.77966101694915257</v>
      </c>
      <c r="AF26" s="32" t="s">
        <v>513</v>
      </c>
      <c r="AG26" s="7"/>
    </row>
    <row r="27" spans="1:33" customFormat="1" x14ac:dyDescent="0.25">
      <c r="A27" s="32">
        <v>26</v>
      </c>
      <c r="B27" s="32" t="s">
        <v>534</v>
      </c>
      <c r="C27" s="33">
        <v>4</v>
      </c>
      <c r="D27" s="33">
        <v>8</v>
      </c>
      <c r="E27" s="33"/>
      <c r="F27" s="33">
        <f t="shared" si="0"/>
        <v>0</v>
      </c>
      <c r="G27" s="33">
        <v>3</v>
      </c>
      <c r="H27" s="33">
        <v>3</v>
      </c>
      <c r="I27" s="33"/>
      <c r="J27" s="33">
        <f t="shared" si="1"/>
        <v>0</v>
      </c>
      <c r="K27" s="34">
        <v>17</v>
      </c>
      <c r="L27" s="34">
        <v>20</v>
      </c>
      <c r="M27" s="34"/>
      <c r="N27" s="34">
        <f t="shared" si="2"/>
        <v>0</v>
      </c>
      <c r="O27" s="34">
        <v>1</v>
      </c>
      <c r="P27" s="34">
        <v>2</v>
      </c>
      <c r="Q27" s="35">
        <v>14</v>
      </c>
      <c r="R27" s="35">
        <v>15</v>
      </c>
      <c r="S27" s="35"/>
      <c r="T27" s="35">
        <f t="shared" si="3"/>
        <v>0</v>
      </c>
      <c r="U27" s="35">
        <v>1</v>
      </c>
      <c r="V27" s="35">
        <v>2</v>
      </c>
      <c r="W27" s="36">
        <v>8</v>
      </c>
      <c r="X27" s="36">
        <v>9</v>
      </c>
      <c r="Y27" s="36"/>
      <c r="Z27" s="36">
        <f t="shared" si="4"/>
        <v>0</v>
      </c>
      <c r="AA27" s="36"/>
      <c r="AB27" s="36"/>
      <c r="AC27" s="32">
        <f t="shared" si="5"/>
        <v>48</v>
      </c>
      <c r="AD27" s="32">
        <f t="shared" si="6"/>
        <v>59</v>
      </c>
      <c r="AE27" s="37">
        <f t="shared" si="7"/>
        <v>0.81355932203389836</v>
      </c>
      <c r="AF27" s="32" t="s">
        <v>505</v>
      </c>
      <c r="AG27" s="7"/>
    </row>
    <row r="28" spans="1:33" customFormat="1" x14ac:dyDescent="0.25">
      <c r="A28" s="32">
        <v>27</v>
      </c>
      <c r="B28" s="32" t="s">
        <v>535</v>
      </c>
      <c r="C28" s="33">
        <v>5</v>
      </c>
      <c r="D28" s="33">
        <v>8</v>
      </c>
      <c r="E28" s="33"/>
      <c r="F28" s="33">
        <f t="shared" si="0"/>
        <v>0</v>
      </c>
      <c r="G28" s="33"/>
      <c r="H28" s="33"/>
      <c r="I28" s="33"/>
      <c r="J28" s="33">
        <f t="shared" si="1"/>
        <v>0</v>
      </c>
      <c r="K28" s="34">
        <v>18</v>
      </c>
      <c r="L28" s="34">
        <v>20</v>
      </c>
      <c r="M28" s="34"/>
      <c r="N28" s="34">
        <f t="shared" si="2"/>
        <v>0</v>
      </c>
      <c r="O28" s="34">
        <v>1</v>
      </c>
      <c r="P28" s="34">
        <v>2</v>
      </c>
      <c r="Q28" s="35">
        <v>12</v>
      </c>
      <c r="R28" s="35">
        <v>15</v>
      </c>
      <c r="S28" s="35"/>
      <c r="T28" s="35">
        <f t="shared" si="3"/>
        <v>0</v>
      </c>
      <c r="U28" s="35">
        <v>4</v>
      </c>
      <c r="V28" s="35">
        <v>5</v>
      </c>
      <c r="W28" s="36">
        <v>8</v>
      </c>
      <c r="X28" s="36">
        <v>9</v>
      </c>
      <c r="Y28" s="36"/>
      <c r="Z28" s="36">
        <f t="shared" si="4"/>
        <v>0</v>
      </c>
      <c r="AA28" s="36"/>
      <c r="AB28" s="36"/>
      <c r="AC28" s="32">
        <f t="shared" si="5"/>
        <v>48</v>
      </c>
      <c r="AD28" s="32">
        <f t="shared" si="6"/>
        <v>59</v>
      </c>
      <c r="AE28" s="37">
        <f t="shared" si="7"/>
        <v>0.81355932203389836</v>
      </c>
      <c r="AF28" s="32" t="s">
        <v>507</v>
      </c>
      <c r="AG28" s="7"/>
    </row>
    <row r="29" spans="1:33" customFormat="1" x14ac:dyDescent="0.25">
      <c r="A29" s="32">
        <v>28</v>
      </c>
      <c r="B29" s="32" t="s">
        <v>536</v>
      </c>
      <c r="C29" s="33">
        <v>5</v>
      </c>
      <c r="D29" s="33">
        <v>8</v>
      </c>
      <c r="E29" s="33"/>
      <c r="F29" s="33">
        <f t="shared" si="0"/>
        <v>0</v>
      </c>
      <c r="G29" s="33">
        <v>0</v>
      </c>
      <c r="H29" s="33">
        <v>2</v>
      </c>
      <c r="I29" s="33"/>
      <c r="J29" s="33">
        <f t="shared" si="1"/>
        <v>0</v>
      </c>
      <c r="K29" s="34">
        <v>8</v>
      </c>
      <c r="L29" s="34">
        <v>20</v>
      </c>
      <c r="M29" s="34"/>
      <c r="N29" s="34">
        <f t="shared" si="2"/>
        <v>0</v>
      </c>
      <c r="O29" s="34">
        <v>0</v>
      </c>
      <c r="P29" s="34">
        <v>5</v>
      </c>
      <c r="Q29" s="35">
        <v>13</v>
      </c>
      <c r="R29" s="35">
        <v>15</v>
      </c>
      <c r="S29" s="35">
        <v>1</v>
      </c>
      <c r="T29" s="35">
        <f t="shared" si="3"/>
        <v>1</v>
      </c>
      <c r="U29" s="35">
        <v>3</v>
      </c>
      <c r="V29" s="35">
        <v>4</v>
      </c>
      <c r="W29" s="36">
        <v>7</v>
      </c>
      <c r="X29" s="36">
        <v>9</v>
      </c>
      <c r="Y29" s="36"/>
      <c r="Z29" s="36">
        <f t="shared" si="4"/>
        <v>0</v>
      </c>
      <c r="AA29" s="36"/>
      <c r="AB29" s="36"/>
      <c r="AC29" s="32">
        <f t="shared" si="5"/>
        <v>37</v>
      </c>
      <c r="AD29" s="32">
        <f t="shared" si="6"/>
        <v>63</v>
      </c>
      <c r="AE29" s="37">
        <f t="shared" si="7"/>
        <v>0.58730158730158732</v>
      </c>
      <c r="AF29" s="32" t="s">
        <v>509</v>
      </c>
      <c r="AG29" s="7"/>
    </row>
    <row r="30" spans="1:33" customFormat="1" x14ac:dyDescent="0.25">
      <c r="A30" s="32">
        <v>29</v>
      </c>
      <c r="B30" s="32" t="s">
        <v>537</v>
      </c>
      <c r="C30" s="33">
        <v>8</v>
      </c>
      <c r="D30" s="33">
        <v>8</v>
      </c>
      <c r="E30" s="33"/>
      <c r="F30" s="33">
        <f t="shared" si="0"/>
        <v>0</v>
      </c>
      <c r="G30" s="33">
        <v>1</v>
      </c>
      <c r="H30" s="33">
        <v>1</v>
      </c>
      <c r="I30" s="33"/>
      <c r="J30" s="33">
        <f t="shared" si="1"/>
        <v>0</v>
      </c>
      <c r="K30" s="34">
        <v>17</v>
      </c>
      <c r="L30" s="34">
        <v>20</v>
      </c>
      <c r="M30" s="34"/>
      <c r="N30" s="34">
        <f t="shared" si="2"/>
        <v>0</v>
      </c>
      <c r="O30" s="34">
        <v>5</v>
      </c>
      <c r="P30" s="34">
        <v>5</v>
      </c>
      <c r="Q30" s="35">
        <v>14</v>
      </c>
      <c r="R30" s="35">
        <v>15</v>
      </c>
      <c r="S30" s="35"/>
      <c r="T30" s="35">
        <f t="shared" si="3"/>
        <v>0</v>
      </c>
      <c r="U30" s="35">
        <v>5</v>
      </c>
      <c r="V30" s="35">
        <v>5</v>
      </c>
      <c r="W30" s="36">
        <v>9</v>
      </c>
      <c r="X30" s="36">
        <v>9</v>
      </c>
      <c r="Y30" s="36"/>
      <c r="Z30" s="36">
        <f t="shared" si="4"/>
        <v>0</v>
      </c>
      <c r="AA30" s="36"/>
      <c r="AB30" s="36"/>
      <c r="AC30" s="32">
        <f t="shared" si="5"/>
        <v>59</v>
      </c>
      <c r="AD30" s="32">
        <f t="shared" si="6"/>
        <v>63</v>
      </c>
      <c r="AE30" s="37">
        <f t="shared" si="7"/>
        <v>0.93650793650793651</v>
      </c>
      <c r="AF30" s="32" t="s">
        <v>511</v>
      </c>
      <c r="AG30" s="7"/>
    </row>
    <row r="31" spans="1:33" customFormat="1" x14ac:dyDescent="0.25">
      <c r="A31" s="32">
        <v>30</v>
      </c>
      <c r="B31" s="32" t="s">
        <v>538</v>
      </c>
      <c r="C31" s="33">
        <v>8</v>
      </c>
      <c r="D31" s="33">
        <v>8</v>
      </c>
      <c r="E31" s="33"/>
      <c r="F31" s="33">
        <f t="shared" si="0"/>
        <v>0</v>
      </c>
      <c r="G31" s="33">
        <v>1</v>
      </c>
      <c r="H31" s="33">
        <v>1</v>
      </c>
      <c r="I31" s="33"/>
      <c r="J31" s="33">
        <f t="shared" si="1"/>
        <v>0</v>
      </c>
      <c r="K31" s="34">
        <v>13</v>
      </c>
      <c r="L31" s="34">
        <v>20</v>
      </c>
      <c r="M31" s="34"/>
      <c r="N31" s="34">
        <f t="shared" si="2"/>
        <v>0</v>
      </c>
      <c r="O31" s="34">
        <v>5</v>
      </c>
      <c r="P31" s="34">
        <v>5</v>
      </c>
      <c r="Q31" s="35">
        <v>9</v>
      </c>
      <c r="R31" s="35">
        <v>15</v>
      </c>
      <c r="S31" s="35">
        <v>1</v>
      </c>
      <c r="T31" s="35">
        <f t="shared" si="3"/>
        <v>1</v>
      </c>
      <c r="U31" s="35">
        <v>1</v>
      </c>
      <c r="V31" s="35">
        <v>1</v>
      </c>
      <c r="W31" s="36">
        <v>6</v>
      </c>
      <c r="X31" s="36">
        <v>9</v>
      </c>
      <c r="Y31" s="36"/>
      <c r="Z31" s="36">
        <f t="shared" si="4"/>
        <v>0</v>
      </c>
      <c r="AA31" s="36"/>
      <c r="AB31" s="36"/>
      <c r="AC31" s="32">
        <f t="shared" si="5"/>
        <v>44</v>
      </c>
      <c r="AD31" s="32">
        <f t="shared" si="6"/>
        <v>59</v>
      </c>
      <c r="AE31" s="37">
        <f t="shared" si="7"/>
        <v>0.74576271186440679</v>
      </c>
      <c r="AF31" s="32" t="s">
        <v>513</v>
      </c>
      <c r="AG31" s="7"/>
    </row>
    <row r="32" spans="1:33" customFormat="1" x14ac:dyDescent="0.25">
      <c r="A32" s="32">
        <v>31</v>
      </c>
      <c r="B32" s="32" t="s">
        <v>539</v>
      </c>
      <c r="C32" s="33">
        <v>6</v>
      </c>
      <c r="D32" s="33">
        <v>8</v>
      </c>
      <c r="E32" s="33"/>
      <c r="F32" s="33">
        <f t="shared" si="0"/>
        <v>0</v>
      </c>
      <c r="G32" s="33">
        <v>3</v>
      </c>
      <c r="H32" s="33">
        <v>3</v>
      </c>
      <c r="I32" s="33"/>
      <c r="J32" s="33">
        <f t="shared" si="1"/>
        <v>0</v>
      </c>
      <c r="K32" s="34">
        <v>11</v>
      </c>
      <c r="L32" s="34">
        <v>20</v>
      </c>
      <c r="M32" s="34"/>
      <c r="N32" s="34">
        <f t="shared" si="2"/>
        <v>0</v>
      </c>
      <c r="O32" s="34">
        <v>1</v>
      </c>
      <c r="P32" s="34">
        <v>2</v>
      </c>
      <c r="Q32" s="35">
        <v>14</v>
      </c>
      <c r="R32" s="35">
        <v>15</v>
      </c>
      <c r="S32" s="35"/>
      <c r="T32" s="35">
        <f t="shared" si="3"/>
        <v>0</v>
      </c>
      <c r="U32" s="35">
        <v>2</v>
      </c>
      <c r="V32" s="35">
        <v>2</v>
      </c>
      <c r="W32" s="36">
        <v>7</v>
      </c>
      <c r="X32" s="36">
        <v>9</v>
      </c>
      <c r="Y32" s="36"/>
      <c r="Z32" s="36">
        <f t="shared" si="4"/>
        <v>0</v>
      </c>
      <c r="AA32" s="36"/>
      <c r="AB32" s="36"/>
      <c r="AC32" s="32">
        <f t="shared" si="5"/>
        <v>44</v>
      </c>
      <c r="AD32" s="32">
        <f t="shared" si="6"/>
        <v>59</v>
      </c>
      <c r="AE32" s="37">
        <f t="shared" si="7"/>
        <v>0.74576271186440679</v>
      </c>
      <c r="AF32" s="32" t="s">
        <v>505</v>
      </c>
      <c r="AG32" s="7"/>
    </row>
    <row r="33" spans="1:33" customFormat="1" x14ac:dyDescent="0.25">
      <c r="A33" s="32">
        <v>32</v>
      </c>
      <c r="B33" s="32" t="s">
        <v>540</v>
      </c>
      <c r="C33" s="33">
        <v>3</v>
      </c>
      <c r="D33" s="33">
        <v>8</v>
      </c>
      <c r="E33" s="33"/>
      <c r="F33" s="33">
        <f t="shared" si="0"/>
        <v>0</v>
      </c>
      <c r="G33" s="33"/>
      <c r="H33" s="33"/>
      <c r="I33" s="33"/>
      <c r="J33" s="33">
        <f t="shared" si="1"/>
        <v>0</v>
      </c>
      <c r="K33" s="34">
        <v>12</v>
      </c>
      <c r="L33" s="34">
        <v>20</v>
      </c>
      <c r="M33" s="34"/>
      <c r="N33" s="34">
        <f t="shared" si="2"/>
        <v>0</v>
      </c>
      <c r="O33" s="34">
        <v>0</v>
      </c>
      <c r="P33" s="34">
        <v>2</v>
      </c>
      <c r="Q33" s="35">
        <v>10</v>
      </c>
      <c r="R33" s="35">
        <v>15</v>
      </c>
      <c r="S33" s="35"/>
      <c r="T33" s="35">
        <f t="shared" si="3"/>
        <v>0</v>
      </c>
      <c r="U33" s="35">
        <v>3</v>
      </c>
      <c r="V33" s="35">
        <v>5</v>
      </c>
      <c r="W33" s="36">
        <v>7</v>
      </c>
      <c r="X33" s="36">
        <v>9</v>
      </c>
      <c r="Y33" s="36"/>
      <c r="Z33" s="36">
        <f t="shared" si="4"/>
        <v>0</v>
      </c>
      <c r="AA33" s="36"/>
      <c r="AB33" s="36"/>
      <c r="AC33" s="32">
        <f t="shared" si="5"/>
        <v>35</v>
      </c>
      <c r="AD33" s="32">
        <f t="shared" si="6"/>
        <v>59</v>
      </c>
      <c r="AE33" s="37">
        <f t="shared" si="7"/>
        <v>0.59322033898305082</v>
      </c>
      <c r="AF33" s="32" t="s">
        <v>507</v>
      </c>
      <c r="AG33" s="7"/>
    </row>
    <row r="34" spans="1:33" customFormat="1" x14ac:dyDescent="0.25">
      <c r="A34" s="32">
        <v>33</v>
      </c>
      <c r="B34" s="32" t="s">
        <v>541</v>
      </c>
      <c r="C34" s="33">
        <v>7</v>
      </c>
      <c r="D34" s="33">
        <v>8</v>
      </c>
      <c r="E34" s="33"/>
      <c r="F34" s="33">
        <f t="shared" si="0"/>
        <v>0</v>
      </c>
      <c r="G34" s="33">
        <v>2</v>
      </c>
      <c r="H34" s="33">
        <v>2</v>
      </c>
      <c r="I34" s="33"/>
      <c r="J34" s="33">
        <f t="shared" si="1"/>
        <v>0</v>
      </c>
      <c r="K34" s="34">
        <v>4</v>
      </c>
      <c r="L34" s="34">
        <v>20</v>
      </c>
      <c r="M34" s="34"/>
      <c r="N34" s="34">
        <f t="shared" si="2"/>
        <v>0</v>
      </c>
      <c r="O34" s="34">
        <v>3</v>
      </c>
      <c r="P34" s="34">
        <v>5</v>
      </c>
      <c r="Q34" s="35">
        <v>5</v>
      </c>
      <c r="R34" s="35">
        <v>15</v>
      </c>
      <c r="S34" s="35">
        <v>1</v>
      </c>
      <c r="T34" s="35">
        <f t="shared" si="3"/>
        <v>1</v>
      </c>
      <c r="U34" s="35">
        <v>1</v>
      </c>
      <c r="V34" s="35">
        <v>4</v>
      </c>
      <c r="W34" s="36">
        <v>6</v>
      </c>
      <c r="X34" s="36">
        <v>9</v>
      </c>
      <c r="Y34" s="36"/>
      <c r="Z34" s="36">
        <f t="shared" si="4"/>
        <v>0</v>
      </c>
      <c r="AA34" s="36"/>
      <c r="AB34" s="36"/>
      <c r="AC34" s="32">
        <f t="shared" si="5"/>
        <v>29</v>
      </c>
      <c r="AD34" s="32">
        <f t="shared" si="6"/>
        <v>63</v>
      </c>
      <c r="AE34" s="37">
        <f t="shared" si="7"/>
        <v>0.46031746031746029</v>
      </c>
      <c r="AF34" s="32" t="s">
        <v>509</v>
      </c>
      <c r="AG34" s="7"/>
    </row>
    <row r="35" spans="1:33" customFormat="1" x14ac:dyDescent="0.25">
      <c r="A35" s="32">
        <v>34</v>
      </c>
      <c r="B35" s="32" t="s">
        <v>542</v>
      </c>
      <c r="C35" s="33">
        <v>3</v>
      </c>
      <c r="D35" s="33">
        <v>8</v>
      </c>
      <c r="E35" s="33"/>
      <c r="F35" s="33">
        <f t="shared" si="0"/>
        <v>0</v>
      </c>
      <c r="G35" s="33">
        <v>1</v>
      </c>
      <c r="H35" s="33">
        <v>1</v>
      </c>
      <c r="I35" s="33"/>
      <c r="J35" s="33">
        <f t="shared" si="1"/>
        <v>0</v>
      </c>
      <c r="K35" s="34">
        <v>13</v>
      </c>
      <c r="L35" s="34">
        <v>20</v>
      </c>
      <c r="M35" s="34"/>
      <c r="N35" s="34">
        <f t="shared" si="2"/>
        <v>0</v>
      </c>
      <c r="O35" s="34">
        <v>4</v>
      </c>
      <c r="P35" s="34">
        <v>5</v>
      </c>
      <c r="Q35" s="35">
        <v>13</v>
      </c>
      <c r="R35" s="35">
        <v>15</v>
      </c>
      <c r="S35" s="35"/>
      <c r="T35" s="35">
        <f t="shared" si="3"/>
        <v>0</v>
      </c>
      <c r="U35" s="35">
        <v>4</v>
      </c>
      <c r="V35" s="35">
        <v>5</v>
      </c>
      <c r="W35" s="36">
        <v>4</v>
      </c>
      <c r="X35" s="36">
        <v>9</v>
      </c>
      <c r="Y35" s="36"/>
      <c r="Z35" s="36">
        <f t="shared" si="4"/>
        <v>0</v>
      </c>
      <c r="AA35" s="36"/>
      <c r="AB35" s="36"/>
      <c r="AC35" s="32">
        <f t="shared" si="5"/>
        <v>42</v>
      </c>
      <c r="AD35" s="32">
        <f t="shared" si="6"/>
        <v>63</v>
      </c>
      <c r="AE35" s="37">
        <f t="shared" si="7"/>
        <v>0.66666666666666663</v>
      </c>
      <c r="AF35" s="32" t="s">
        <v>511</v>
      </c>
      <c r="AG35" s="7"/>
    </row>
    <row r="36" spans="1:33" customFormat="1" x14ac:dyDescent="0.25">
      <c r="A36" s="32">
        <v>35</v>
      </c>
      <c r="B36" s="32" t="s">
        <v>543</v>
      </c>
      <c r="C36" s="33">
        <v>2</v>
      </c>
      <c r="D36" s="33">
        <v>8</v>
      </c>
      <c r="E36" s="33"/>
      <c r="F36" s="33">
        <f t="shared" si="0"/>
        <v>0</v>
      </c>
      <c r="G36" s="33">
        <v>0</v>
      </c>
      <c r="H36" s="33">
        <v>1</v>
      </c>
      <c r="I36" s="33"/>
      <c r="J36" s="33">
        <f t="shared" si="1"/>
        <v>0</v>
      </c>
      <c r="K36" s="34">
        <v>4</v>
      </c>
      <c r="L36" s="34">
        <v>20</v>
      </c>
      <c r="M36" s="34"/>
      <c r="N36" s="34">
        <f t="shared" si="2"/>
        <v>0</v>
      </c>
      <c r="O36" s="34">
        <v>0</v>
      </c>
      <c r="P36" s="34">
        <v>5</v>
      </c>
      <c r="Q36" s="35">
        <v>5</v>
      </c>
      <c r="R36" s="35">
        <v>15</v>
      </c>
      <c r="S36" s="35"/>
      <c r="T36" s="35">
        <f t="shared" si="3"/>
        <v>0</v>
      </c>
      <c r="U36" s="35">
        <v>0</v>
      </c>
      <c r="V36" s="35">
        <v>1</v>
      </c>
      <c r="W36" s="36">
        <v>5</v>
      </c>
      <c r="X36" s="36">
        <v>9</v>
      </c>
      <c r="Y36" s="36"/>
      <c r="Z36" s="36">
        <f t="shared" si="4"/>
        <v>0</v>
      </c>
      <c r="AA36" s="36"/>
      <c r="AB36" s="36"/>
      <c r="AC36" s="32">
        <f t="shared" si="5"/>
        <v>16</v>
      </c>
      <c r="AD36" s="32">
        <f t="shared" si="6"/>
        <v>59</v>
      </c>
      <c r="AE36" s="37">
        <f t="shared" si="7"/>
        <v>0.2711864406779661</v>
      </c>
      <c r="AF36" s="32" t="s">
        <v>513</v>
      </c>
      <c r="AG36" s="7"/>
    </row>
    <row r="37" spans="1:33" customFormat="1" x14ac:dyDescent="0.25">
      <c r="A37" s="32">
        <v>36</v>
      </c>
      <c r="B37" s="32" t="s">
        <v>544</v>
      </c>
      <c r="C37" s="33">
        <v>5</v>
      </c>
      <c r="D37" s="33">
        <v>8</v>
      </c>
      <c r="E37" s="33"/>
      <c r="F37" s="33">
        <f t="shared" si="0"/>
        <v>0</v>
      </c>
      <c r="G37" s="33">
        <v>1</v>
      </c>
      <c r="H37" s="33">
        <v>3</v>
      </c>
      <c r="I37" s="33"/>
      <c r="J37" s="33">
        <f t="shared" si="1"/>
        <v>0</v>
      </c>
      <c r="K37" s="34">
        <v>9</v>
      </c>
      <c r="L37" s="34">
        <v>20</v>
      </c>
      <c r="M37" s="34"/>
      <c r="N37" s="34">
        <f t="shared" si="2"/>
        <v>0</v>
      </c>
      <c r="O37" s="34">
        <v>0</v>
      </c>
      <c r="P37" s="34">
        <v>2</v>
      </c>
      <c r="Q37" s="35">
        <v>12</v>
      </c>
      <c r="R37" s="35">
        <v>15</v>
      </c>
      <c r="S37" s="35"/>
      <c r="T37" s="35">
        <f t="shared" si="3"/>
        <v>0</v>
      </c>
      <c r="U37" s="35">
        <v>1</v>
      </c>
      <c r="V37" s="35">
        <v>2</v>
      </c>
      <c r="W37" s="36">
        <v>4</v>
      </c>
      <c r="X37" s="36">
        <v>9</v>
      </c>
      <c r="Y37" s="36"/>
      <c r="Z37" s="36">
        <f t="shared" si="4"/>
        <v>0</v>
      </c>
      <c r="AA37" s="36"/>
      <c r="AB37" s="36"/>
      <c r="AC37" s="32">
        <f t="shared" si="5"/>
        <v>32</v>
      </c>
      <c r="AD37" s="32">
        <f t="shared" si="6"/>
        <v>59</v>
      </c>
      <c r="AE37" s="37">
        <f t="shared" si="7"/>
        <v>0.5423728813559322</v>
      </c>
      <c r="AF37" s="32" t="s">
        <v>505</v>
      </c>
      <c r="AG37" s="7"/>
    </row>
    <row r="38" spans="1:33" customFormat="1" x14ac:dyDescent="0.25">
      <c r="A38" s="32">
        <v>37</v>
      </c>
      <c r="B38" s="32" t="s">
        <v>545</v>
      </c>
      <c r="C38" s="33">
        <v>4</v>
      </c>
      <c r="D38" s="33">
        <v>8</v>
      </c>
      <c r="E38" s="33"/>
      <c r="F38" s="33">
        <f t="shared" si="0"/>
        <v>0</v>
      </c>
      <c r="G38" s="33"/>
      <c r="H38" s="33"/>
      <c r="I38" s="33"/>
      <c r="J38" s="33">
        <f t="shared" si="1"/>
        <v>0</v>
      </c>
      <c r="K38" s="34">
        <v>3</v>
      </c>
      <c r="L38" s="34">
        <v>20</v>
      </c>
      <c r="M38" s="34"/>
      <c r="N38" s="34">
        <f t="shared" si="2"/>
        <v>0</v>
      </c>
      <c r="O38" s="34">
        <v>1</v>
      </c>
      <c r="P38" s="34">
        <v>2</v>
      </c>
      <c r="Q38" s="35">
        <v>9</v>
      </c>
      <c r="R38" s="35">
        <v>15</v>
      </c>
      <c r="S38" s="35"/>
      <c r="T38" s="35">
        <f t="shared" si="3"/>
        <v>0</v>
      </c>
      <c r="U38" s="35">
        <v>3</v>
      </c>
      <c r="V38" s="35">
        <v>5</v>
      </c>
      <c r="W38" s="36">
        <v>6</v>
      </c>
      <c r="X38" s="36">
        <v>9</v>
      </c>
      <c r="Y38" s="36"/>
      <c r="Z38" s="36">
        <f t="shared" si="4"/>
        <v>0</v>
      </c>
      <c r="AA38" s="36"/>
      <c r="AB38" s="36"/>
      <c r="AC38" s="32">
        <f t="shared" si="5"/>
        <v>26</v>
      </c>
      <c r="AD38" s="32">
        <f t="shared" si="6"/>
        <v>59</v>
      </c>
      <c r="AE38" s="37">
        <f t="shared" si="7"/>
        <v>0.44067796610169491</v>
      </c>
      <c r="AF38" s="32" t="s">
        <v>507</v>
      </c>
      <c r="AG38" s="7"/>
    </row>
    <row r="39" spans="1:33" customFormat="1" x14ac:dyDescent="0.25">
      <c r="A39" s="32">
        <v>38</v>
      </c>
      <c r="B39" s="32" t="s">
        <v>546</v>
      </c>
      <c r="C39" s="33">
        <v>3</v>
      </c>
      <c r="D39" s="33">
        <v>8</v>
      </c>
      <c r="E39" s="33"/>
      <c r="F39" s="33">
        <f t="shared" si="0"/>
        <v>0</v>
      </c>
      <c r="G39" s="33">
        <v>1</v>
      </c>
      <c r="H39" s="33">
        <v>2</v>
      </c>
      <c r="I39" s="33"/>
      <c r="J39" s="33">
        <f t="shared" si="1"/>
        <v>0</v>
      </c>
      <c r="K39" s="34">
        <v>3</v>
      </c>
      <c r="L39" s="34">
        <v>20</v>
      </c>
      <c r="M39" s="34"/>
      <c r="N39" s="34">
        <f t="shared" si="2"/>
        <v>0</v>
      </c>
      <c r="O39" s="34">
        <v>0</v>
      </c>
      <c r="P39" s="34">
        <v>5</v>
      </c>
      <c r="Q39" s="35">
        <v>4</v>
      </c>
      <c r="R39" s="35">
        <v>15</v>
      </c>
      <c r="S39" s="35"/>
      <c r="T39" s="35">
        <f t="shared" si="3"/>
        <v>0</v>
      </c>
      <c r="U39" s="35">
        <v>0</v>
      </c>
      <c r="V39" s="35">
        <v>4</v>
      </c>
      <c r="W39" s="36">
        <v>2</v>
      </c>
      <c r="X39" s="36">
        <v>9</v>
      </c>
      <c r="Y39" s="36"/>
      <c r="Z39" s="36">
        <f t="shared" si="4"/>
        <v>0</v>
      </c>
      <c r="AA39" s="36"/>
      <c r="AB39" s="36"/>
      <c r="AC39" s="32">
        <f t="shared" si="5"/>
        <v>13</v>
      </c>
      <c r="AD39" s="32">
        <f t="shared" si="6"/>
        <v>63</v>
      </c>
      <c r="AE39" s="37">
        <f t="shared" si="7"/>
        <v>0.20634920634920634</v>
      </c>
      <c r="AF39" s="32" t="s">
        <v>509</v>
      </c>
      <c r="AG39" s="7"/>
    </row>
    <row r="40" spans="1:33" customFormat="1" x14ac:dyDescent="0.25">
      <c r="A40" s="32">
        <v>39</v>
      </c>
      <c r="B40" s="32" t="s">
        <v>547</v>
      </c>
      <c r="C40" s="33">
        <v>3</v>
      </c>
      <c r="D40" s="33">
        <v>8</v>
      </c>
      <c r="E40" s="33"/>
      <c r="F40" s="33">
        <f t="shared" si="0"/>
        <v>0</v>
      </c>
      <c r="G40" s="33">
        <v>0</v>
      </c>
      <c r="H40" s="33">
        <v>1</v>
      </c>
      <c r="I40" s="33"/>
      <c r="J40" s="33">
        <f t="shared" si="1"/>
        <v>0</v>
      </c>
      <c r="K40" s="34">
        <v>14</v>
      </c>
      <c r="L40" s="34">
        <v>20</v>
      </c>
      <c r="M40" s="34"/>
      <c r="N40" s="34">
        <f t="shared" si="2"/>
        <v>0</v>
      </c>
      <c r="O40" s="34">
        <v>4</v>
      </c>
      <c r="P40" s="34">
        <v>5</v>
      </c>
      <c r="Q40" s="35">
        <v>11</v>
      </c>
      <c r="R40" s="35">
        <v>15</v>
      </c>
      <c r="S40" s="35"/>
      <c r="T40" s="35">
        <f t="shared" si="3"/>
        <v>0</v>
      </c>
      <c r="U40" s="35">
        <v>3</v>
      </c>
      <c r="V40" s="35">
        <v>5</v>
      </c>
      <c r="W40" s="36">
        <v>7</v>
      </c>
      <c r="X40" s="36">
        <v>9</v>
      </c>
      <c r="Y40" s="36"/>
      <c r="Z40" s="36">
        <f t="shared" si="4"/>
        <v>0</v>
      </c>
      <c r="AA40" s="36"/>
      <c r="AB40" s="36"/>
      <c r="AC40" s="32">
        <f t="shared" si="5"/>
        <v>42</v>
      </c>
      <c r="AD40" s="32">
        <f t="shared" si="6"/>
        <v>63</v>
      </c>
      <c r="AE40" s="37">
        <f t="shared" si="7"/>
        <v>0.66666666666666663</v>
      </c>
      <c r="AF40" s="32" t="s">
        <v>511</v>
      </c>
      <c r="AG40" s="7"/>
    </row>
    <row r="41" spans="1:33" customFormat="1" x14ac:dyDescent="0.25">
      <c r="A41" s="32">
        <v>40</v>
      </c>
      <c r="B41" s="32" t="s">
        <v>548</v>
      </c>
      <c r="C41" s="33">
        <v>1</v>
      </c>
      <c r="D41" s="33">
        <v>8</v>
      </c>
      <c r="E41" s="33"/>
      <c r="F41" s="33">
        <f t="shared" si="0"/>
        <v>0</v>
      </c>
      <c r="G41" s="33">
        <v>0</v>
      </c>
      <c r="H41" s="33">
        <v>1</v>
      </c>
      <c r="I41" s="33"/>
      <c r="J41" s="33">
        <f t="shared" si="1"/>
        <v>0</v>
      </c>
      <c r="K41" s="34">
        <v>2</v>
      </c>
      <c r="L41" s="34">
        <v>20</v>
      </c>
      <c r="M41" s="34"/>
      <c r="N41" s="34">
        <f t="shared" si="2"/>
        <v>0</v>
      </c>
      <c r="O41" s="34">
        <v>0</v>
      </c>
      <c r="P41" s="34">
        <v>5</v>
      </c>
      <c r="Q41" s="35">
        <v>3</v>
      </c>
      <c r="R41" s="35">
        <v>15</v>
      </c>
      <c r="S41" s="35"/>
      <c r="T41" s="35">
        <f t="shared" si="3"/>
        <v>0</v>
      </c>
      <c r="U41" s="35">
        <v>0</v>
      </c>
      <c r="V41" s="35">
        <v>1</v>
      </c>
      <c r="W41" s="36">
        <v>4</v>
      </c>
      <c r="X41" s="36">
        <v>9</v>
      </c>
      <c r="Y41" s="36"/>
      <c r="Z41" s="36">
        <f t="shared" si="4"/>
        <v>0</v>
      </c>
      <c r="AA41" s="36"/>
      <c r="AB41" s="36"/>
      <c r="AC41" s="32">
        <f t="shared" si="5"/>
        <v>10</v>
      </c>
      <c r="AD41" s="32">
        <f t="shared" si="6"/>
        <v>59</v>
      </c>
      <c r="AE41" s="37">
        <f t="shared" si="7"/>
        <v>0.16949152542372881</v>
      </c>
      <c r="AF41" s="32" t="s">
        <v>513</v>
      </c>
      <c r="AG41" s="7"/>
    </row>
    <row r="42" spans="1:33" customFormat="1" x14ac:dyDescent="0.25">
      <c r="A42" s="32">
        <v>41</v>
      </c>
      <c r="B42" s="32" t="s">
        <v>549</v>
      </c>
      <c r="C42" s="33">
        <v>0</v>
      </c>
      <c r="D42" s="33">
        <v>8</v>
      </c>
      <c r="E42" s="33"/>
      <c r="F42" s="33">
        <f t="shared" si="0"/>
        <v>0</v>
      </c>
      <c r="G42" s="33">
        <v>0</v>
      </c>
      <c r="H42" s="33">
        <v>3</v>
      </c>
      <c r="I42" s="33"/>
      <c r="J42" s="33">
        <f t="shared" si="1"/>
        <v>0</v>
      </c>
      <c r="K42" s="34">
        <v>2</v>
      </c>
      <c r="L42" s="34">
        <v>20</v>
      </c>
      <c r="M42" s="34"/>
      <c r="N42" s="34">
        <f t="shared" si="2"/>
        <v>0</v>
      </c>
      <c r="O42" s="34">
        <v>0</v>
      </c>
      <c r="P42" s="34">
        <v>2</v>
      </c>
      <c r="Q42" s="35">
        <v>1</v>
      </c>
      <c r="R42" s="35">
        <v>15</v>
      </c>
      <c r="S42" s="35"/>
      <c r="T42" s="35">
        <f t="shared" si="3"/>
        <v>0</v>
      </c>
      <c r="U42" s="35">
        <v>0</v>
      </c>
      <c r="V42" s="35">
        <v>2</v>
      </c>
      <c r="W42" s="36">
        <v>4</v>
      </c>
      <c r="X42" s="36">
        <v>9</v>
      </c>
      <c r="Y42" s="36"/>
      <c r="Z42" s="36">
        <f t="shared" si="4"/>
        <v>0</v>
      </c>
      <c r="AA42" s="36"/>
      <c r="AB42" s="36"/>
      <c r="AC42" s="32">
        <f t="shared" si="5"/>
        <v>7</v>
      </c>
      <c r="AD42" s="32">
        <f t="shared" si="6"/>
        <v>59</v>
      </c>
      <c r="AE42" s="37">
        <f t="shared" si="7"/>
        <v>0.11864406779661017</v>
      </c>
      <c r="AF42" s="32" t="s">
        <v>505</v>
      </c>
      <c r="AG42" s="7"/>
    </row>
    <row r="43" spans="1:33" customFormat="1" x14ac:dyDescent="0.25">
      <c r="A43" s="32">
        <v>42</v>
      </c>
      <c r="B43" s="32" t="s">
        <v>550</v>
      </c>
      <c r="C43" s="33">
        <v>3</v>
      </c>
      <c r="D43" s="33">
        <v>8</v>
      </c>
      <c r="E43" s="33"/>
      <c r="F43" s="33">
        <f t="shared" si="0"/>
        <v>0</v>
      </c>
      <c r="G43" s="33"/>
      <c r="H43" s="33"/>
      <c r="I43" s="33"/>
      <c r="J43" s="33">
        <f t="shared" si="1"/>
        <v>0</v>
      </c>
      <c r="K43" s="34">
        <v>8</v>
      </c>
      <c r="L43" s="34">
        <v>20</v>
      </c>
      <c r="M43" s="34"/>
      <c r="N43" s="34">
        <f t="shared" si="2"/>
        <v>0</v>
      </c>
      <c r="O43" s="34">
        <v>0</v>
      </c>
      <c r="P43" s="34">
        <v>2</v>
      </c>
      <c r="Q43" s="35">
        <v>10</v>
      </c>
      <c r="R43" s="35">
        <v>15</v>
      </c>
      <c r="S43" s="35"/>
      <c r="T43" s="35">
        <f t="shared" si="3"/>
        <v>0</v>
      </c>
      <c r="U43" s="35">
        <v>3</v>
      </c>
      <c r="V43" s="35">
        <v>5</v>
      </c>
      <c r="W43" s="36">
        <v>9</v>
      </c>
      <c r="X43" s="36">
        <v>9</v>
      </c>
      <c r="Y43" s="36"/>
      <c r="Z43" s="36">
        <f t="shared" si="4"/>
        <v>0</v>
      </c>
      <c r="AA43" s="36"/>
      <c r="AB43" s="36"/>
      <c r="AC43" s="32">
        <f t="shared" si="5"/>
        <v>33</v>
      </c>
      <c r="AD43" s="32">
        <f t="shared" si="6"/>
        <v>59</v>
      </c>
      <c r="AE43" s="37">
        <f t="shared" si="7"/>
        <v>0.55932203389830504</v>
      </c>
      <c r="AF43" s="32" t="s">
        <v>507</v>
      </c>
      <c r="AG43" s="7"/>
    </row>
    <row r="44" spans="1:33" customFormat="1" x14ac:dyDescent="0.25">
      <c r="A44" s="32">
        <v>43</v>
      </c>
      <c r="B44" s="32" t="s">
        <v>551</v>
      </c>
      <c r="C44" s="33">
        <v>6</v>
      </c>
      <c r="D44" s="33">
        <v>8</v>
      </c>
      <c r="E44" s="33">
        <v>1</v>
      </c>
      <c r="F44" s="33">
        <f t="shared" si="0"/>
        <v>1</v>
      </c>
      <c r="G44" s="33">
        <v>1</v>
      </c>
      <c r="H44" s="33">
        <v>2</v>
      </c>
      <c r="I44" s="33"/>
      <c r="J44" s="33">
        <f t="shared" si="1"/>
        <v>0</v>
      </c>
      <c r="K44" s="34">
        <v>13</v>
      </c>
      <c r="L44" s="34">
        <v>20</v>
      </c>
      <c r="M44" s="34"/>
      <c r="N44" s="34">
        <f t="shared" si="2"/>
        <v>0</v>
      </c>
      <c r="O44" s="34">
        <v>4</v>
      </c>
      <c r="P44" s="34">
        <v>5</v>
      </c>
      <c r="Q44" s="35">
        <v>14</v>
      </c>
      <c r="R44" s="35">
        <v>15</v>
      </c>
      <c r="S44" s="35"/>
      <c r="T44" s="35">
        <f t="shared" si="3"/>
        <v>0</v>
      </c>
      <c r="U44" s="35">
        <v>3</v>
      </c>
      <c r="V44" s="35">
        <v>4</v>
      </c>
      <c r="W44" s="36">
        <v>5</v>
      </c>
      <c r="X44" s="36">
        <v>9</v>
      </c>
      <c r="Y44" s="36"/>
      <c r="Z44" s="36">
        <f t="shared" si="4"/>
        <v>0</v>
      </c>
      <c r="AA44" s="36"/>
      <c r="AB44" s="36"/>
      <c r="AC44" s="32">
        <f t="shared" si="5"/>
        <v>47</v>
      </c>
      <c r="AD44" s="32">
        <f t="shared" si="6"/>
        <v>63</v>
      </c>
      <c r="AE44" s="37">
        <f t="shared" si="7"/>
        <v>0.74603174603174605</v>
      </c>
      <c r="AF44" s="32" t="s">
        <v>509</v>
      </c>
      <c r="AG44" s="7"/>
    </row>
    <row r="45" spans="1:33" customFormat="1" x14ac:dyDescent="0.25">
      <c r="A45" s="32">
        <v>44</v>
      </c>
      <c r="B45" s="32" t="s">
        <v>552</v>
      </c>
      <c r="C45" s="33">
        <v>4</v>
      </c>
      <c r="D45" s="33">
        <v>8</v>
      </c>
      <c r="E45" s="33"/>
      <c r="F45" s="33">
        <f t="shared" si="0"/>
        <v>0</v>
      </c>
      <c r="G45" s="33">
        <v>0</v>
      </c>
      <c r="H45" s="33">
        <v>1</v>
      </c>
      <c r="I45" s="33"/>
      <c r="J45" s="33">
        <f t="shared" si="1"/>
        <v>0</v>
      </c>
      <c r="K45" s="34">
        <v>15</v>
      </c>
      <c r="L45" s="34">
        <v>20</v>
      </c>
      <c r="M45" s="34"/>
      <c r="N45" s="34">
        <f t="shared" si="2"/>
        <v>0</v>
      </c>
      <c r="O45" s="34">
        <v>4</v>
      </c>
      <c r="P45" s="34">
        <v>5</v>
      </c>
      <c r="Q45" s="35">
        <v>8</v>
      </c>
      <c r="R45" s="35">
        <v>15</v>
      </c>
      <c r="S45" s="35">
        <v>1</v>
      </c>
      <c r="T45" s="35">
        <f t="shared" si="3"/>
        <v>1</v>
      </c>
      <c r="U45" s="35">
        <v>4</v>
      </c>
      <c r="V45" s="35">
        <v>5</v>
      </c>
      <c r="W45" s="36">
        <v>6</v>
      </c>
      <c r="X45" s="36">
        <v>9</v>
      </c>
      <c r="Y45" s="36"/>
      <c r="Z45" s="36">
        <f t="shared" si="4"/>
        <v>0</v>
      </c>
      <c r="AA45" s="36"/>
      <c r="AB45" s="36"/>
      <c r="AC45" s="32">
        <f t="shared" si="5"/>
        <v>42</v>
      </c>
      <c r="AD45" s="32">
        <f t="shared" si="6"/>
        <v>63</v>
      </c>
      <c r="AE45" s="37">
        <f t="shared" si="7"/>
        <v>0.66666666666666663</v>
      </c>
      <c r="AF45" s="32" t="s">
        <v>511</v>
      </c>
      <c r="AG45" s="7"/>
    </row>
    <row r="46" spans="1:33" customFormat="1" x14ac:dyDescent="0.25">
      <c r="A46" s="32">
        <v>45</v>
      </c>
      <c r="B46" s="32" t="s">
        <v>553</v>
      </c>
      <c r="C46" s="33">
        <v>4</v>
      </c>
      <c r="D46" s="33">
        <v>8</v>
      </c>
      <c r="E46" s="33"/>
      <c r="F46" s="33">
        <f t="shared" si="0"/>
        <v>0</v>
      </c>
      <c r="G46" s="33">
        <v>0</v>
      </c>
      <c r="H46" s="33">
        <v>1</v>
      </c>
      <c r="I46" s="33"/>
      <c r="J46" s="33">
        <f t="shared" si="1"/>
        <v>0</v>
      </c>
      <c r="K46" s="34">
        <v>12</v>
      </c>
      <c r="L46" s="34">
        <v>20</v>
      </c>
      <c r="M46" s="34"/>
      <c r="N46" s="34">
        <f t="shared" si="2"/>
        <v>0</v>
      </c>
      <c r="O46" s="34">
        <v>3</v>
      </c>
      <c r="P46" s="34">
        <v>5</v>
      </c>
      <c r="Q46" s="35">
        <v>8</v>
      </c>
      <c r="R46" s="35">
        <v>15</v>
      </c>
      <c r="S46" s="35"/>
      <c r="T46" s="35">
        <f t="shared" si="3"/>
        <v>0</v>
      </c>
      <c r="U46" s="35">
        <v>0</v>
      </c>
      <c r="V46" s="35">
        <v>1</v>
      </c>
      <c r="W46" s="36">
        <v>6</v>
      </c>
      <c r="X46" s="36">
        <v>9</v>
      </c>
      <c r="Y46" s="36"/>
      <c r="Z46" s="36">
        <f t="shared" si="4"/>
        <v>0</v>
      </c>
      <c r="AA46" s="36"/>
      <c r="AB46" s="36"/>
      <c r="AC46" s="32">
        <f t="shared" si="5"/>
        <v>33</v>
      </c>
      <c r="AD46" s="32">
        <f t="shared" si="6"/>
        <v>59</v>
      </c>
      <c r="AE46" s="37">
        <f t="shared" si="7"/>
        <v>0.55932203389830504</v>
      </c>
      <c r="AF46" s="32" t="s">
        <v>513</v>
      </c>
      <c r="AG46" s="7"/>
    </row>
    <row r="47" spans="1:33" customFormat="1" x14ac:dyDescent="0.25">
      <c r="A47" s="32">
        <v>46</v>
      </c>
      <c r="B47" s="32" t="s">
        <v>554</v>
      </c>
      <c r="C47" s="33">
        <v>1</v>
      </c>
      <c r="D47" s="33">
        <v>8</v>
      </c>
      <c r="E47" s="33"/>
      <c r="F47" s="33">
        <f t="shared" si="0"/>
        <v>0</v>
      </c>
      <c r="G47" s="33">
        <v>1</v>
      </c>
      <c r="H47" s="33">
        <v>3</v>
      </c>
      <c r="I47" s="33"/>
      <c r="J47" s="33">
        <f t="shared" si="1"/>
        <v>0</v>
      </c>
      <c r="K47" s="34">
        <v>12</v>
      </c>
      <c r="L47" s="34">
        <v>20</v>
      </c>
      <c r="M47" s="34"/>
      <c r="N47" s="34">
        <f t="shared" si="2"/>
        <v>0</v>
      </c>
      <c r="O47" s="34">
        <v>1</v>
      </c>
      <c r="P47" s="34">
        <v>2</v>
      </c>
      <c r="Q47" s="35">
        <v>6</v>
      </c>
      <c r="R47" s="35">
        <v>15</v>
      </c>
      <c r="S47" s="35"/>
      <c r="T47" s="35">
        <f t="shared" si="3"/>
        <v>0</v>
      </c>
      <c r="U47" s="35">
        <v>1</v>
      </c>
      <c r="V47" s="35">
        <v>2</v>
      </c>
      <c r="W47" s="36">
        <v>6</v>
      </c>
      <c r="X47" s="36">
        <v>9</v>
      </c>
      <c r="Y47" s="36"/>
      <c r="Z47" s="36">
        <f t="shared" si="4"/>
        <v>0</v>
      </c>
      <c r="AA47" s="36"/>
      <c r="AB47" s="36"/>
      <c r="AC47" s="32">
        <f t="shared" si="5"/>
        <v>28</v>
      </c>
      <c r="AD47" s="32">
        <f t="shared" si="6"/>
        <v>59</v>
      </c>
      <c r="AE47" s="37">
        <f t="shared" si="7"/>
        <v>0.47457627118644069</v>
      </c>
      <c r="AF47" s="32" t="s">
        <v>505</v>
      </c>
      <c r="AG47" s="7"/>
    </row>
    <row r="48" spans="1:33" customFormat="1" x14ac:dyDescent="0.25">
      <c r="A48" s="32">
        <v>47</v>
      </c>
      <c r="B48" s="32" t="s">
        <v>555</v>
      </c>
      <c r="C48" s="33">
        <v>3</v>
      </c>
      <c r="D48" s="33">
        <v>8</v>
      </c>
      <c r="E48" s="33"/>
      <c r="F48" s="33">
        <f t="shared" si="0"/>
        <v>0</v>
      </c>
      <c r="G48" s="33"/>
      <c r="H48" s="33"/>
      <c r="I48" s="33"/>
      <c r="J48" s="33">
        <f t="shared" si="1"/>
        <v>0</v>
      </c>
      <c r="K48" s="34">
        <v>2</v>
      </c>
      <c r="L48" s="34">
        <v>20</v>
      </c>
      <c r="M48" s="34">
        <v>10</v>
      </c>
      <c r="N48" s="34">
        <f t="shared" si="2"/>
        <v>10</v>
      </c>
      <c r="O48" s="34">
        <v>0</v>
      </c>
      <c r="P48" s="34">
        <v>2</v>
      </c>
      <c r="Q48" s="35">
        <v>5</v>
      </c>
      <c r="R48" s="35">
        <v>15</v>
      </c>
      <c r="S48" s="35">
        <v>10</v>
      </c>
      <c r="T48" s="35">
        <f t="shared" si="3"/>
        <v>7</v>
      </c>
      <c r="U48" s="35">
        <v>0</v>
      </c>
      <c r="V48" s="35">
        <v>5</v>
      </c>
      <c r="W48" s="36">
        <v>5</v>
      </c>
      <c r="X48" s="36">
        <v>9</v>
      </c>
      <c r="Y48" s="36"/>
      <c r="Z48" s="36">
        <f t="shared" si="4"/>
        <v>0</v>
      </c>
      <c r="AA48" s="36"/>
      <c r="AB48" s="36"/>
      <c r="AC48" s="32">
        <f t="shared" si="5"/>
        <v>32</v>
      </c>
      <c r="AD48" s="32">
        <f t="shared" si="6"/>
        <v>59</v>
      </c>
      <c r="AE48" s="37">
        <f t="shared" si="7"/>
        <v>0.5423728813559322</v>
      </c>
      <c r="AF48" s="32" t="s">
        <v>507</v>
      </c>
      <c r="AG48" s="7"/>
    </row>
    <row r="49" spans="1:33" s="26" customFormat="1" ht="11.25" x14ac:dyDescent="0.2">
      <c r="A49" s="32">
        <v>48</v>
      </c>
      <c r="B49" s="45" t="s">
        <v>556</v>
      </c>
      <c r="C49" s="33">
        <v>4</v>
      </c>
      <c r="D49" s="33">
        <v>8</v>
      </c>
      <c r="E49" s="33"/>
      <c r="F49" s="33">
        <f t="shared" si="0"/>
        <v>0</v>
      </c>
      <c r="G49" s="33">
        <v>2</v>
      </c>
      <c r="H49" s="33">
        <v>2</v>
      </c>
      <c r="I49" s="33"/>
      <c r="J49" s="33">
        <f t="shared" si="1"/>
        <v>0</v>
      </c>
      <c r="K49" s="34">
        <v>12</v>
      </c>
      <c r="L49" s="34">
        <v>20</v>
      </c>
      <c r="M49" s="34"/>
      <c r="N49" s="34">
        <f t="shared" si="2"/>
        <v>0</v>
      </c>
      <c r="O49" s="34">
        <v>5</v>
      </c>
      <c r="P49" s="34">
        <v>5</v>
      </c>
      <c r="Q49" s="35">
        <v>14</v>
      </c>
      <c r="R49" s="35">
        <v>15</v>
      </c>
      <c r="S49" s="35"/>
      <c r="T49" s="35">
        <f t="shared" si="3"/>
        <v>0</v>
      </c>
      <c r="U49" s="35">
        <v>3</v>
      </c>
      <c r="V49" s="35">
        <v>4</v>
      </c>
      <c r="W49" s="36">
        <v>8</v>
      </c>
      <c r="X49" s="36">
        <v>9</v>
      </c>
      <c r="Y49" s="36"/>
      <c r="Z49" s="36">
        <f t="shared" si="4"/>
        <v>0</v>
      </c>
      <c r="AA49" s="36"/>
      <c r="AB49" s="36"/>
      <c r="AC49" s="32">
        <f t="shared" si="5"/>
        <v>48</v>
      </c>
      <c r="AD49" s="32">
        <f t="shared" si="6"/>
        <v>63</v>
      </c>
      <c r="AE49" s="37">
        <f t="shared" si="7"/>
        <v>0.76190476190476186</v>
      </c>
      <c r="AF49" s="32" t="s">
        <v>509</v>
      </c>
      <c r="AG49" s="7"/>
    </row>
    <row r="51" spans="1:33" ht="30" x14ac:dyDescent="0.25">
      <c r="C51" s="17"/>
      <c r="D51" s="18" t="s">
        <v>68</v>
      </c>
      <c r="E51" s="18"/>
      <c r="F51" s="18"/>
      <c r="G51" s="19"/>
      <c r="H51" s="18" t="s">
        <v>69</v>
      </c>
      <c r="I51" s="18"/>
      <c r="J51" s="18"/>
    </row>
    <row r="52" spans="1:33" ht="30" x14ac:dyDescent="0.25">
      <c r="C52" s="22"/>
      <c r="D52" s="18" t="s">
        <v>729</v>
      </c>
      <c r="E52" s="18"/>
      <c r="F52" s="18"/>
      <c r="G52" s="23"/>
      <c r="H52" s="24" t="s">
        <v>70</v>
      </c>
      <c r="I52" s="24"/>
      <c r="J52" s="24"/>
    </row>
    <row r="54" spans="1:33" ht="31.5" customHeight="1" x14ac:dyDescent="0.25">
      <c r="D54" s="90"/>
      <c r="E54" s="90"/>
      <c r="F54" s="90"/>
      <c r="G54" s="90"/>
      <c r="H54" s="90"/>
      <c r="I54" s="90"/>
      <c r="J54" s="90"/>
      <c r="K54" s="90"/>
      <c r="L54" s="90"/>
    </row>
  </sheetData>
  <mergeCells count="1">
    <mergeCell ref="D54:L5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workbookViewId="0">
      <selection activeCell="U2" sqref="U2:U51"/>
    </sheetView>
  </sheetViews>
  <sheetFormatPr defaultRowHeight="15" x14ac:dyDescent="0.25"/>
  <cols>
    <col min="1" max="1" width="3.28515625" bestFit="1" customWidth="1"/>
    <col min="2" max="2" width="7" style="38" bestFit="1" customWidth="1"/>
    <col min="3" max="3" width="9" style="38" customWidth="1"/>
    <col min="4" max="4" width="10.85546875" style="38" customWidth="1"/>
    <col min="5" max="5" width="8.140625" style="65" customWidth="1"/>
    <col min="6" max="6" width="9.140625" style="65" customWidth="1"/>
    <col min="7" max="7" width="8.5703125" style="38" customWidth="1"/>
    <col min="8" max="9" width="9.28515625" style="38" customWidth="1"/>
    <col min="10" max="10" width="10.42578125" style="38" customWidth="1"/>
    <col min="11" max="11" width="8" style="38" customWidth="1"/>
    <col min="12" max="12" width="7.7109375" style="38" customWidth="1"/>
    <col min="13" max="13" width="7.42578125" style="38" customWidth="1"/>
    <col min="14" max="14" width="10.140625" style="38" customWidth="1"/>
    <col min="15" max="15" width="7.42578125" style="38" bestFit="1" customWidth="1"/>
    <col min="16" max="16" width="5.5703125" style="38" bestFit="1" customWidth="1"/>
    <col min="17" max="17" width="7.42578125" style="38" bestFit="1" customWidth="1"/>
    <col min="18" max="18" width="6.85546875" style="38" bestFit="1" customWidth="1"/>
    <col min="19" max="19" width="7.140625" style="38" customWidth="1"/>
    <col min="20" max="20" width="5.5703125" style="38" customWidth="1"/>
    <col min="21" max="21" width="8.5703125" style="41" customWidth="1"/>
    <col min="22" max="22" width="6.140625" style="38" bestFit="1" customWidth="1"/>
    <col min="23" max="16384" width="9.140625" style="38"/>
  </cols>
  <sheetData>
    <row r="1" spans="1:23" s="7" customFormat="1" ht="79.5" x14ac:dyDescent="0.25">
      <c r="A1" s="1" t="s">
        <v>0</v>
      </c>
      <c r="B1" s="85" t="s">
        <v>739</v>
      </c>
      <c r="C1" s="2" t="s">
        <v>1</v>
      </c>
      <c r="D1" s="2" t="s">
        <v>775</v>
      </c>
      <c r="E1" s="2" t="s">
        <v>2</v>
      </c>
      <c r="F1" s="2" t="s">
        <v>3</v>
      </c>
      <c r="G1" s="3" t="s">
        <v>726</v>
      </c>
      <c r="H1" s="3" t="s">
        <v>776</v>
      </c>
      <c r="I1" s="3" t="s">
        <v>727</v>
      </c>
      <c r="J1" s="3" t="s">
        <v>728</v>
      </c>
      <c r="K1" s="4" t="s">
        <v>4</v>
      </c>
      <c r="L1" s="4" t="s">
        <v>777</v>
      </c>
      <c r="M1" s="4" t="s">
        <v>5</v>
      </c>
      <c r="N1" s="4" t="s">
        <v>6</v>
      </c>
      <c r="O1" s="5" t="s">
        <v>7</v>
      </c>
      <c r="P1" s="5" t="s">
        <v>778</v>
      </c>
      <c r="Q1" s="5" t="s">
        <v>8</v>
      </c>
      <c r="R1" s="5" t="s">
        <v>9</v>
      </c>
      <c r="S1" s="1" t="s">
        <v>10</v>
      </c>
      <c r="T1" s="1" t="s">
        <v>11</v>
      </c>
      <c r="U1" s="6" t="s">
        <v>725</v>
      </c>
      <c r="V1" s="1" t="s">
        <v>12</v>
      </c>
    </row>
    <row r="2" spans="1:23" customFormat="1" x14ac:dyDescent="0.25">
      <c r="A2" s="32">
        <v>1</v>
      </c>
      <c r="B2" s="32" t="s">
        <v>557</v>
      </c>
      <c r="C2" s="33">
        <v>2</v>
      </c>
      <c r="D2" s="33">
        <v>4</v>
      </c>
      <c r="E2" s="33">
        <v>1</v>
      </c>
      <c r="F2" s="33">
        <v>1</v>
      </c>
      <c r="G2" s="34">
        <v>3</v>
      </c>
      <c r="H2" s="34">
        <v>20</v>
      </c>
      <c r="I2" s="34">
        <v>1</v>
      </c>
      <c r="J2" s="34">
        <v>4</v>
      </c>
      <c r="K2" s="35">
        <v>3</v>
      </c>
      <c r="L2" s="35">
        <v>17</v>
      </c>
      <c r="M2" s="35">
        <v>2</v>
      </c>
      <c r="N2" s="35">
        <v>4</v>
      </c>
      <c r="O2" s="36">
        <v>3</v>
      </c>
      <c r="P2" s="36">
        <v>7</v>
      </c>
      <c r="Q2" s="36"/>
      <c r="R2" s="36"/>
      <c r="S2" s="32">
        <f>SUM(C2,E2,G2,I2,K2,M2,O2,Q2)</f>
        <v>15</v>
      </c>
      <c r="T2" s="32">
        <f>SUM(D2,F2,H2,J2,L2,N2,P2,R2)</f>
        <v>57</v>
      </c>
      <c r="U2" s="37">
        <f>(S2/T2)</f>
        <v>0.26315789473684209</v>
      </c>
      <c r="V2" s="32" t="s">
        <v>558</v>
      </c>
      <c r="W2" s="7"/>
    </row>
    <row r="3" spans="1:23" customFormat="1" x14ac:dyDescent="0.25">
      <c r="A3" s="32">
        <v>2</v>
      </c>
      <c r="B3" s="32" t="s">
        <v>559</v>
      </c>
      <c r="C3" s="33">
        <v>3</v>
      </c>
      <c r="D3" s="33">
        <v>4</v>
      </c>
      <c r="E3" s="33">
        <v>2</v>
      </c>
      <c r="F3" s="33">
        <v>3</v>
      </c>
      <c r="G3" s="34">
        <v>17</v>
      </c>
      <c r="H3" s="34">
        <v>20</v>
      </c>
      <c r="I3" s="34">
        <v>1</v>
      </c>
      <c r="J3" s="34">
        <v>2</v>
      </c>
      <c r="K3" s="35">
        <v>14</v>
      </c>
      <c r="L3" s="35">
        <v>17</v>
      </c>
      <c r="M3" s="35">
        <v>2</v>
      </c>
      <c r="N3" s="35">
        <v>2</v>
      </c>
      <c r="O3" s="36">
        <v>6</v>
      </c>
      <c r="P3" s="36">
        <v>7</v>
      </c>
      <c r="Q3" s="36"/>
      <c r="R3" s="36"/>
      <c r="S3" s="32">
        <f t="shared" ref="S3:S51" si="0">SUM(C3,E3,G3,I3,K3,M3,O3,Q3)</f>
        <v>45</v>
      </c>
      <c r="T3" s="32">
        <f t="shared" ref="T3:T51" si="1">SUM(D3,F3,H3,J3,L3,N3,P3,R3)</f>
        <v>55</v>
      </c>
      <c r="U3" s="37">
        <f t="shared" ref="U3:U51" si="2">(S3/T3)</f>
        <v>0.81818181818181823</v>
      </c>
      <c r="V3" s="32" t="s">
        <v>560</v>
      </c>
      <c r="W3" s="7"/>
    </row>
    <row r="4" spans="1:23" customFormat="1" x14ac:dyDescent="0.25">
      <c r="A4" s="32">
        <v>3</v>
      </c>
      <c r="B4" s="32" t="s">
        <v>561</v>
      </c>
      <c r="C4" s="33">
        <v>0</v>
      </c>
      <c r="D4" s="33">
        <v>4</v>
      </c>
      <c r="E4" s="33">
        <v>2</v>
      </c>
      <c r="F4" s="33">
        <v>2</v>
      </c>
      <c r="G4" s="34">
        <v>8</v>
      </c>
      <c r="H4" s="34">
        <v>20</v>
      </c>
      <c r="I4" s="34">
        <v>0</v>
      </c>
      <c r="J4" s="34">
        <v>2</v>
      </c>
      <c r="K4" s="35">
        <v>12</v>
      </c>
      <c r="L4" s="35">
        <v>17</v>
      </c>
      <c r="M4" s="35">
        <v>2</v>
      </c>
      <c r="N4" s="35">
        <v>2</v>
      </c>
      <c r="O4" s="36">
        <v>1</v>
      </c>
      <c r="P4" s="36">
        <v>7</v>
      </c>
      <c r="Q4" s="36"/>
      <c r="R4" s="36"/>
      <c r="S4" s="32">
        <f t="shared" si="0"/>
        <v>25</v>
      </c>
      <c r="T4" s="32">
        <f t="shared" si="1"/>
        <v>54</v>
      </c>
      <c r="U4" s="37">
        <f t="shared" si="2"/>
        <v>0.46296296296296297</v>
      </c>
      <c r="V4" s="32" t="s">
        <v>562</v>
      </c>
      <c r="W4" s="7"/>
    </row>
    <row r="5" spans="1:23" customFormat="1" x14ac:dyDescent="0.25">
      <c r="A5" s="32">
        <v>4</v>
      </c>
      <c r="B5" s="32" t="s">
        <v>563</v>
      </c>
      <c r="C5" s="33">
        <v>0</v>
      </c>
      <c r="D5" s="33">
        <v>4</v>
      </c>
      <c r="E5" s="33">
        <v>0</v>
      </c>
      <c r="F5" s="33">
        <v>1</v>
      </c>
      <c r="G5" s="34">
        <v>1</v>
      </c>
      <c r="H5" s="34">
        <v>20</v>
      </c>
      <c r="I5" s="34">
        <v>3</v>
      </c>
      <c r="J5" s="34">
        <v>5</v>
      </c>
      <c r="K5" s="35">
        <v>0</v>
      </c>
      <c r="L5" s="35">
        <v>17</v>
      </c>
      <c r="M5" s="35">
        <v>1</v>
      </c>
      <c r="N5" s="35">
        <v>5</v>
      </c>
      <c r="O5" s="36">
        <v>1</v>
      </c>
      <c r="P5" s="36">
        <v>7</v>
      </c>
      <c r="Q5" s="36"/>
      <c r="R5" s="36"/>
      <c r="S5" s="32">
        <f t="shared" si="0"/>
        <v>6</v>
      </c>
      <c r="T5" s="32">
        <f t="shared" si="1"/>
        <v>59</v>
      </c>
      <c r="U5" s="37">
        <f t="shared" si="2"/>
        <v>0.10169491525423729</v>
      </c>
      <c r="V5" s="32" t="s">
        <v>564</v>
      </c>
      <c r="W5" s="7"/>
    </row>
    <row r="6" spans="1:23" customFormat="1" x14ac:dyDescent="0.25">
      <c r="A6" s="32">
        <v>5</v>
      </c>
      <c r="B6" s="32" t="s">
        <v>565</v>
      </c>
      <c r="C6" s="33">
        <v>2</v>
      </c>
      <c r="D6" s="33">
        <v>4</v>
      </c>
      <c r="E6" s="64"/>
      <c r="F6" s="64"/>
      <c r="G6" s="34">
        <v>15</v>
      </c>
      <c r="H6" s="34">
        <v>20</v>
      </c>
      <c r="I6" s="34">
        <v>5</v>
      </c>
      <c r="J6" s="34">
        <v>5</v>
      </c>
      <c r="K6" s="35">
        <v>16</v>
      </c>
      <c r="L6" s="35">
        <v>17</v>
      </c>
      <c r="M6" s="35">
        <v>0</v>
      </c>
      <c r="N6" s="35">
        <v>1</v>
      </c>
      <c r="O6" s="36">
        <v>3</v>
      </c>
      <c r="P6" s="36">
        <v>7</v>
      </c>
      <c r="Q6" s="36"/>
      <c r="R6" s="36"/>
      <c r="S6" s="32">
        <f t="shared" si="0"/>
        <v>41</v>
      </c>
      <c r="T6" s="32">
        <f t="shared" si="1"/>
        <v>54</v>
      </c>
      <c r="U6" s="37">
        <f t="shared" si="2"/>
        <v>0.7592592592592593</v>
      </c>
      <c r="V6" s="32" t="s">
        <v>566</v>
      </c>
      <c r="W6" s="7"/>
    </row>
    <row r="7" spans="1:23" customFormat="1" x14ac:dyDescent="0.25">
      <c r="A7" s="32">
        <v>6</v>
      </c>
      <c r="B7" s="32" t="s">
        <v>567</v>
      </c>
      <c r="C7" s="33">
        <v>2</v>
      </c>
      <c r="D7" s="33">
        <v>4</v>
      </c>
      <c r="E7" s="33">
        <v>1</v>
      </c>
      <c r="F7" s="33">
        <v>1</v>
      </c>
      <c r="G7" s="34">
        <v>10</v>
      </c>
      <c r="H7" s="34">
        <v>20</v>
      </c>
      <c r="I7" s="34">
        <v>4</v>
      </c>
      <c r="J7" s="34">
        <v>4</v>
      </c>
      <c r="K7" s="35">
        <v>12</v>
      </c>
      <c r="L7" s="35">
        <v>17</v>
      </c>
      <c r="M7" s="35">
        <v>4</v>
      </c>
      <c r="N7" s="35">
        <v>4</v>
      </c>
      <c r="O7" s="36">
        <v>3</v>
      </c>
      <c r="P7" s="36">
        <v>7</v>
      </c>
      <c r="Q7" s="36"/>
      <c r="R7" s="36"/>
      <c r="S7" s="32">
        <f t="shared" si="0"/>
        <v>36</v>
      </c>
      <c r="T7" s="32">
        <f t="shared" si="1"/>
        <v>57</v>
      </c>
      <c r="U7" s="37">
        <f t="shared" si="2"/>
        <v>0.63157894736842102</v>
      </c>
      <c r="V7" s="32" t="s">
        <v>558</v>
      </c>
      <c r="W7" s="7"/>
    </row>
    <row r="8" spans="1:23" customFormat="1" x14ac:dyDescent="0.25">
      <c r="A8" s="32">
        <v>7</v>
      </c>
      <c r="B8" s="32" t="s">
        <v>568</v>
      </c>
      <c r="C8" s="33">
        <v>3</v>
      </c>
      <c r="D8" s="33">
        <v>4</v>
      </c>
      <c r="E8" s="33">
        <v>2</v>
      </c>
      <c r="F8" s="33">
        <v>3</v>
      </c>
      <c r="G8" s="34">
        <v>14</v>
      </c>
      <c r="H8" s="34">
        <v>20</v>
      </c>
      <c r="I8" s="34">
        <v>1</v>
      </c>
      <c r="J8" s="34">
        <v>2</v>
      </c>
      <c r="K8" s="35">
        <v>15</v>
      </c>
      <c r="L8" s="35">
        <v>17</v>
      </c>
      <c r="M8" s="35">
        <v>2</v>
      </c>
      <c r="N8" s="35">
        <v>2</v>
      </c>
      <c r="O8" s="36">
        <v>4</v>
      </c>
      <c r="P8" s="36">
        <v>7</v>
      </c>
      <c r="Q8" s="36"/>
      <c r="R8" s="36"/>
      <c r="S8" s="32">
        <f t="shared" si="0"/>
        <v>41</v>
      </c>
      <c r="T8" s="32">
        <f t="shared" si="1"/>
        <v>55</v>
      </c>
      <c r="U8" s="37">
        <f t="shared" si="2"/>
        <v>0.74545454545454548</v>
      </c>
      <c r="V8" s="32" t="s">
        <v>560</v>
      </c>
      <c r="W8" s="7"/>
    </row>
    <row r="9" spans="1:23" customFormat="1" x14ac:dyDescent="0.25">
      <c r="A9" s="32">
        <v>8</v>
      </c>
      <c r="B9" s="32" t="s">
        <v>569</v>
      </c>
      <c r="C9" s="33">
        <v>4</v>
      </c>
      <c r="D9" s="33">
        <v>4</v>
      </c>
      <c r="E9" s="33">
        <v>2</v>
      </c>
      <c r="F9" s="33">
        <v>2</v>
      </c>
      <c r="G9" s="34">
        <v>16</v>
      </c>
      <c r="H9" s="34">
        <v>20</v>
      </c>
      <c r="I9" s="34">
        <v>2</v>
      </c>
      <c r="J9" s="34">
        <v>2</v>
      </c>
      <c r="K9" s="35">
        <v>17</v>
      </c>
      <c r="L9" s="35">
        <v>17</v>
      </c>
      <c r="M9" s="35">
        <v>2</v>
      </c>
      <c r="N9" s="35">
        <v>2</v>
      </c>
      <c r="O9" s="36">
        <v>6</v>
      </c>
      <c r="P9" s="36">
        <v>7</v>
      </c>
      <c r="Q9" s="36"/>
      <c r="R9" s="36"/>
      <c r="S9" s="32">
        <f t="shared" si="0"/>
        <v>49</v>
      </c>
      <c r="T9" s="32">
        <f t="shared" si="1"/>
        <v>54</v>
      </c>
      <c r="U9" s="37">
        <f t="shared" si="2"/>
        <v>0.90740740740740744</v>
      </c>
      <c r="V9" s="32" t="s">
        <v>562</v>
      </c>
      <c r="W9" s="7"/>
    </row>
    <row r="10" spans="1:23" customFormat="1" x14ac:dyDescent="0.25">
      <c r="A10" s="32">
        <v>9</v>
      </c>
      <c r="B10" s="32" t="s">
        <v>570</v>
      </c>
      <c r="C10" s="33">
        <v>3</v>
      </c>
      <c r="D10" s="33">
        <v>4</v>
      </c>
      <c r="E10" s="33">
        <v>0</v>
      </c>
      <c r="F10" s="33">
        <v>1</v>
      </c>
      <c r="G10" s="34">
        <v>13</v>
      </c>
      <c r="H10" s="34">
        <v>20</v>
      </c>
      <c r="I10" s="34">
        <v>4</v>
      </c>
      <c r="J10" s="34">
        <v>5</v>
      </c>
      <c r="K10" s="35">
        <v>13</v>
      </c>
      <c r="L10" s="35">
        <v>17</v>
      </c>
      <c r="M10" s="35">
        <v>2</v>
      </c>
      <c r="N10" s="35">
        <v>5</v>
      </c>
      <c r="O10" s="36">
        <v>3</v>
      </c>
      <c r="P10" s="36">
        <v>7</v>
      </c>
      <c r="Q10" s="36"/>
      <c r="R10" s="36"/>
      <c r="S10" s="32">
        <f t="shared" si="0"/>
        <v>38</v>
      </c>
      <c r="T10" s="32">
        <f t="shared" si="1"/>
        <v>59</v>
      </c>
      <c r="U10" s="37">
        <f t="shared" si="2"/>
        <v>0.64406779661016944</v>
      </c>
      <c r="V10" s="32" t="s">
        <v>564</v>
      </c>
      <c r="W10" s="7"/>
    </row>
    <row r="11" spans="1:23" customFormat="1" x14ac:dyDescent="0.25">
      <c r="A11" s="32">
        <v>10</v>
      </c>
      <c r="B11" s="32" t="s">
        <v>571</v>
      </c>
      <c r="C11" s="33">
        <v>4</v>
      </c>
      <c r="D11" s="33">
        <v>4</v>
      </c>
      <c r="E11" s="64"/>
      <c r="F11" s="64"/>
      <c r="G11" s="34">
        <v>14</v>
      </c>
      <c r="H11" s="34">
        <v>20</v>
      </c>
      <c r="I11" s="34">
        <v>3</v>
      </c>
      <c r="J11" s="34">
        <v>5</v>
      </c>
      <c r="K11" s="35">
        <v>13</v>
      </c>
      <c r="L11" s="35">
        <v>17</v>
      </c>
      <c r="M11" s="35">
        <v>1</v>
      </c>
      <c r="N11" s="35">
        <v>1</v>
      </c>
      <c r="O11" s="36">
        <v>6</v>
      </c>
      <c r="P11" s="36">
        <v>7</v>
      </c>
      <c r="Q11" s="36"/>
      <c r="R11" s="36"/>
      <c r="S11" s="32">
        <f t="shared" si="0"/>
        <v>41</v>
      </c>
      <c r="T11" s="32">
        <f t="shared" si="1"/>
        <v>54</v>
      </c>
      <c r="U11" s="37">
        <f t="shared" si="2"/>
        <v>0.7592592592592593</v>
      </c>
      <c r="V11" s="32" t="s">
        <v>566</v>
      </c>
      <c r="W11" s="7"/>
    </row>
    <row r="12" spans="1:23" customFormat="1" x14ac:dyDescent="0.25">
      <c r="A12" s="32">
        <v>11</v>
      </c>
      <c r="B12" s="32" t="s">
        <v>572</v>
      </c>
      <c r="C12" s="33">
        <v>3</v>
      </c>
      <c r="D12" s="33">
        <v>4</v>
      </c>
      <c r="E12" s="33">
        <v>1</v>
      </c>
      <c r="F12" s="33">
        <v>1</v>
      </c>
      <c r="G12" s="34">
        <v>12</v>
      </c>
      <c r="H12" s="34">
        <v>20</v>
      </c>
      <c r="I12" s="34">
        <v>4</v>
      </c>
      <c r="J12" s="34">
        <v>4</v>
      </c>
      <c r="K12" s="35">
        <v>13</v>
      </c>
      <c r="L12" s="35">
        <v>17</v>
      </c>
      <c r="M12" s="35">
        <v>4</v>
      </c>
      <c r="N12" s="35">
        <v>4</v>
      </c>
      <c r="O12" s="36">
        <v>5</v>
      </c>
      <c r="P12" s="36">
        <v>7</v>
      </c>
      <c r="Q12" s="36"/>
      <c r="R12" s="36"/>
      <c r="S12" s="32">
        <f t="shared" si="0"/>
        <v>42</v>
      </c>
      <c r="T12" s="32">
        <f t="shared" si="1"/>
        <v>57</v>
      </c>
      <c r="U12" s="37">
        <f t="shared" si="2"/>
        <v>0.73684210526315785</v>
      </c>
      <c r="V12" s="32" t="s">
        <v>558</v>
      </c>
      <c r="W12" s="7"/>
    </row>
    <row r="13" spans="1:23" customFormat="1" x14ac:dyDescent="0.25">
      <c r="A13" s="32">
        <v>12</v>
      </c>
      <c r="B13" s="32" t="s">
        <v>573</v>
      </c>
      <c r="C13" s="33">
        <v>3</v>
      </c>
      <c r="D13" s="33">
        <v>4</v>
      </c>
      <c r="E13" s="33">
        <v>2</v>
      </c>
      <c r="F13" s="33">
        <v>3</v>
      </c>
      <c r="G13" s="34">
        <v>16</v>
      </c>
      <c r="H13" s="34">
        <v>20</v>
      </c>
      <c r="I13" s="34">
        <v>1</v>
      </c>
      <c r="J13" s="34">
        <v>2</v>
      </c>
      <c r="K13" s="35">
        <v>16</v>
      </c>
      <c r="L13" s="35">
        <v>17</v>
      </c>
      <c r="M13" s="35">
        <v>2</v>
      </c>
      <c r="N13" s="35">
        <v>2</v>
      </c>
      <c r="O13" s="36">
        <v>5</v>
      </c>
      <c r="P13" s="36">
        <v>7</v>
      </c>
      <c r="Q13" s="36"/>
      <c r="R13" s="36"/>
      <c r="S13" s="32">
        <f t="shared" si="0"/>
        <v>45</v>
      </c>
      <c r="T13" s="32">
        <f t="shared" si="1"/>
        <v>55</v>
      </c>
      <c r="U13" s="37">
        <f t="shared" si="2"/>
        <v>0.81818181818181823</v>
      </c>
      <c r="V13" s="32" t="s">
        <v>560</v>
      </c>
      <c r="W13" s="7"/>
    </row>
    <row r="14" spans="1:23" customFormat="1" x14ac:dyDescent="0.25">
      <c r="A14" s="32">
        <v>13</v>
      </c>
      <c r="B14" s="32" t="s">
        <v>574</v>
      </c>
      <c r="C14" s="33">
        <v>4</v>
      </c>
      <c r="D14" s="33">
        <v>4</v>
      </c>
      <c r="E14" s="33">
        <v>2</v>
      </c>
      <c r="F14" s="33">
        <v>2</v>
      </c>
      <c r="G14" s="34">
        <v>15</v>
      </c>
      <c r="H14" s="34">
        <v>20</v>
      </c>
      <c r="I14" s="34">
        <v>2</v>
      </c>
      <c r="J14" s="34">
        <v>2</v>
      </c>
      <c r="K14" s="35">
        <v>11</v>
      </c>
      <c r="L14" s="35">
        <v>17</v>
      </c>
      <c r="M14" s="35">
        <v>2</v>
      </c>
      <c r="N14" s="35">
        <v>2</v>
      </c>
      <c r="O14" s="36">
        <v>3</v>
      </c>
      <c r="P14" s="36">
        <v>7</v>
      </c>
      <c r="Q14" s="36"/>
      <c r="R14" s="36"/>
      <c r="S14" s="32">
        <f t="shared" si="0"/>
        <v>39</v>
      </c>
      <c r="T14" s="32">
        <f t="shared" si="1"/>
        <v>54</v>
      </c>
      <c r="U14" s="37">
        <f t="shared" si="2"/>
        <v>0.72222222222222221</v>
      </c>
      <c r="V14" s="32" t="s">
        <v>562</v>
      </c>
      <c r="W14" s="7"/>
    </row>
    <row r="15" spans="1:23" customFormat="1" x14ac:dyDescent="0.25">
      <c r="A15" s="32">
        <v>14</v>
      </c>
      <c r="B15" s="32" t="s">
        <v>575</v>
      </c>
      <c r="C15" s="33">
        <v>3</v>
      </c>
      <c r="D15" s="33">
        <v>4</v>
      </c>
      <c r="E15" s="33">
        <v>0</v>
      </c>
      <c r="F15" s="33">
        <v>1</v>
      </c>
      <c r="G15" s="34">
        <v>10</v>
      </c>
      <c r="H15" s="34">
        <v>20</v>
      </c>
      <c r="I15" s="34">
        <v>2</v>
      </c>
      <c r="J15" s="34">
        <v>5</v>
      </c>
      <c r="K15" s="35">
        <v>6</v>
      </c>
      <c r="L15" s="35">
        <v>17</v>
      </c>
      <c r="M15" s="35">
        <v>2</v>
      </c>
      <c r="N15" s="35">
        <v>5</v>
      </c>
      <c r="O15" s="36">
        <v>4</v>
      </c>
      <c r="P15" s="36">
        <v>7</v>
      </c>
      <c r="Q15" s="36"/>
      <c r="R15" s="36"/>
      <c r="S15" s="32">
        <f t="shared" si="0"/>
        <v>27</v>
      </c>
      <c r="T15" s="32">
        <f t="shared" si="1"/>
        <v>59</v>
      </c>
      <c r="U15" s="37">
        <f t="shared" si="2"/>
        <v>0.4576271186440678</v>
      </c>
      <c r="V15" s="32" t="s">
        <v>564</v>
      </c>
      <c r="W15" s="7"/>
    </row>
    <row r="16" spans="1:23" customFormat="1" x14ac:dyDescent="0.25">
      <c r="A16" s="32">
        <v>15</v>
      </c>
      <c r="B16" s="32" t="s">
        <v>576</v>
      </c>
      <c r="C16" s="33">
        <v>2</v>
      </c>
      <c r="D16" s="33">
        <v>4</v>
      </c>
      <c r="E16" s="64"/>
      <c r="F16" s="64"/>
      <c r="G16" s="34">
        <v>4</v>
      </c>
      <c r="H16" s="34">
        <v>20</v>
      </c>
      <c r="I16" s="34">
        <v>2</v>
      </c>
      <c r="J16" s="34">
        <v>5</v>
      </c>
      <c r="K16" s="35">
        <v>5</v>
      </c>
      <c r="L16" s="35">
        <v>17</v>
      </c>
      <c r="M16" s="35">
        <v>0</v>
      </c>
      <c r="N16" s="35">
        <v>1</v>
      </c>
      <c r="O16" s="36">
        <v>3</v>
      </c>
      <c r="P16" s="36">
        <v>7</v>
      </c>
      <c r="Q16" s="36"/>
      <c r="R16" s="36"/>
      <c r="S16" s="32">
        <f t="shared" si="0"/>
        <v>16</v>
      </c>
      <c r="T16" s="32">
        <f t="shared" si="1"/>
        <v>54</v>
      </c>
      <c r="U16" s="37">
        <f t="shared" si="2"/>
        <v>0.29629629629629628</v>
      </c>
      <c r="V16" s="32" t="s">
        <v>566</v>
      </c>
      <c r="W16" s="7"/>
    </row>
    <row r="17" spans="1:23" customFormat="1" x14ac:dyDescent="0.25">
      <c r="A17" s="32">
        <v>16</v>
      </c>
      <c r="B17" s="32" t="s">
        <v>577</v>
      </c>
      <c r="C17" s="33">
        <v>2</v>
      </c>
      <c r="D17" s="33">
        <v>4</v>
      </c>
      <c r="E17" s="33">
        <v>1</v>
      </c>
      <c r="F17" s="33">
        <v>1</v>
      </c>
      <c r="G17" s="34">
        <v>6</v>
      </c>
      <c r="H17" s="34">
        <v>20</v>
      </c>
      <c r="I17" s="34">
        <v>3</v>
      </c>
      <c r="J17" s="34">
        <v>4</v>
      </c>
      <c r="K17" s="35">
        <v>11</v>
      </c>
      <c r="L17" s="35">
        <v>17</v>
      </c>
      <c r="M17" s="35">
        <v>4</v>
      </c>
      <c r="N17" s="35">
        <v>4</v>
      </c>
      <c r="O17" s="36">
        <v>4</v>
      </c>
      <c r="P17" s="36">
        <v>7</v>
      </c>
      <c r="Q17" s="36"/>
      <c r="R17" s="36"/>
      <c r="S17" s="32">
        <f t="shared" si="0"/>
        <v>31</v>
      </c>
      <c r="T17" s="32">
        <f t="shared" si="1"/>
        <v>57</v>
      </c>
      <c r="U17" s="37">
        <f t="shared" si="2"/>
        <v>0.54385964912280704</v>
      </c>
      <c r="V17" s="32" t="s">
        <v>558</v>
      </c>
      <c r="W17" s="7"/>
    </row>
    <row r="18" spans="1:23" customFormat="1" x14ac:dyDescent="0.25">
      <c r="A18" s="32">
        <v>17</v>
      </c>
      <c r="B18" s="32" t="s">
        <v>578</v>
      </c>
      <c r="C18" s="33">
        <v>3</v>
      </c>
      <c r="D18" s="33">
        <v>4</v>
      </c>
      <c r="E18" s="33">
        <v>2</v>
      </c>
      <c r="F18" s="33">
        <v>3</v>
      </c>
      <c r="G18" s="34">
        <v>16</v>
      </c>
      <c r="H18" s="34">
        <v>20</v>
      </c>
      <c r="I18" s="34">
        <v>1</v>
      </c>
      <c r="J18" s="34">
        <v>2</v>
      </c>
      <c r="K18" s="35">
        <v>14</v>
      </c>
      <c r="L18" s="35">
        <v>17</v>
      </c>
      <c r="M18" s="35">
        <v>2</v>
      </c>
      <c r="N18" s="35">
        <v>2</v>
      </c>
      <c r="O18" s="36">
        <v>4</v>
      </c>
      <c r="P18" s="36">
        <v>7</v>
      </c>
      <c r="Q18" s="36"/>
      <c r="R18" s="36"/>
      <c r="S18" s="32">
        <f t="shared" si="0"/>
        <v>42</v>
      </c>
      <c r="T18" s="32">
        <f t="shared" si="1"/>
        <v>55</v>
      </c>
      <c r="U18" s="37">
        <f t="shared" si="2"/>
        <v>0.76363636363636367</v>
      </c>
      <c r="V18" s="32" t="s">
        <v>560</v>
      </c>
      <c r="W18" s="7"/>
    </row>
    <row r="19" spans="1:23" customFormat="1" x14ac:dyDescent="0.25">
      <c r="A19" s="32">
        <v>18</v>
      </c>
      <c r="B19" s="32" t="s">
        <v>579</v>
      </c>
      <c r="C19" s="33">
        <v>4</v>
      </c>
      <c r="D19" s="33">
        <v>4</v>
      </c>
      <c r="E19" s="33">
        <v>2</v>
      </c>
      <c r="F19" s="33">
        <v>2</v>
      </c>
      <c r="G19" s="34">
        <v>11</v>
      </c>
      <c r="H19" s="34">
        <v>20</v>
      </c>
      <c r="I19" s="34">
        <v>2</v>
      </c>
      <c r="J19" s="34">
        <v>2</v>
      </c>
      <c r="K19" s="35">
        <v>13</v>
      </c>
      <c r="L19" s="35">
        <v>17</v>
      </c>
      <c r="M19" s="35">
        <v>2</v>
      </c>
      <c r="N19" s="35">
        <v>2</v>
      </c>
      <c r="O19" s="36">
        <v>4</v>
      </c>
      <c r="P19" s="36">
        <v>7</v>
      </c>
      <c r="Q19" s="36"/>
      <c r="R19" s="36"/>
      <c r="S19" s="32">
        <f t="shared" si="0"/>
        <v>38</v>
      </c>
      <c r="T19" s="32">
        <f t="shared" si="1"/>
        <v>54</v>
      </c>
      <c r="U19" s="37">
        <f t="shared" si="2"/>
        <v>0.70370370370370372</v>
      </c>
      <c r="V19" s="32" t="s">
        <v>562</v>
      </c>
      <c r="W19" s="7"/>
    </row>
    <row r="20" spans="1:23" customFormat="1" x14ac:dyDescent="0.25">
      <c r="A20" s="32">
        <v>19</v>
      </c>
      <c r="B20" s="32" t="s">
        <v>580</v>
      </c>
      <c r="C20" s="33">
        <v>2</v>
      </c>
      <c r="D20" s="33">
        <v>4</v>
      </c>
      <c r="E20" s="33">
        <v>0</v>
      </c>
      <c r="F20" s="33">
        <v>1</v>
      </c>
      <c r="G20" s="34">
        <v>17</v>
      </c>
      <c r="H20" s="34">
        <v>20</v>
      </c>
      <c r="I20" s="34">
        <v>4</v>
      </c>
      <c r="J20" s="34">
        <v>5</v>
      </c>
      <c r="K20" s="35">
        <v>16</v>
      </c>
      <c r="L20" s="35">
        <v>17</v>
      </c>
      <c r="M20" s="35">
        <v>4</v>
      </c>
      <c r="N20" s="35">
        <v>5</v>
      </c>
      <c r="O20" s="36">
        <v>6</v>
      </c>
      <c r="P20" s="36">
        <v>7</v>
      </c>
      <c r="Q20" s="36"/>
      <c r="R20" s="36"/>
      <c r="S20" s="32">
        <f t="shared" si="0"/>
        <v>49</v>
      </c>
      <c r="T20" s="32">
        <f t="shared" si="1"/>
        <v>59</v>
      </c>
      <c r="U20" s="37">
        <f t="shared" si="2"/>
        <v>0.83050847457627119</v>
      </c>
      <c r="V20" s="32" t="s">
        <v>564</v>
      </c>
      <c r="W20" s="7"/>
    </row>
    <row r="21" spans="1:23" customFormat="1" x14ac:dyDescent="0.25">
      <c r="A21" s="32">
        <v>20</v>
      </c>
      <c r="B21" s="32" t="s">
        <v>581</v>
      </c>
      <c r="C21" s="33">
        <v>0</v>
      </c>
      <c r="D21" s="33">
        <v>4</v>
      </c>
      <c r="E21" s="64"/>
      <c r="F21" s="64"/>
      <c r="G21" s="34">
        <v>4</v>
      </c>
      <c r="H21" s="34">
        <v>20</v>
      </c>
      <c r="I21" s="34">
        <v>3</v>
      </c>
      <c r="J21" s="34">
        <v>5</v>
      </c>
      <c r="K21" s="35">
        <v>3</v>
      </c>
      <c r="L21" s="35">
        <v>17</v>
      </c>
      <c r="M21" s="35">
        <v>0</v>
      </c>
      <c r="N21" s="35">
        <v>1</v>
      </c>
      <c r="O21" s="36">
        <v>1</v>
      </c>
      <c r="P21" s="36">
        <v>7</v>
      </c>
      <c r="Q21" s="36"/>
      <c r="R21" s="36"/>
      <c r="S21" s="32">
        <f t="shared" si="0"/>
        <v>11</v>
      </c>
      <c r="T21" s="32">
        <f t="shared" si="1"/>
        <v>54</v>
      </c>
      <c r="U21" s="37">
        <f t="shared" si="2"/>
        <v>0.20370370370370369</v>
      </c>
      <c r="V21" s="32" t="s">
        <v>566</v>
      </c>
      <c r="W21" s="7"/>
    </row>
    <row r="22" spans="1:23" customFormat="1" x14ac:dyDescent="0.25">
      <c r="A22" s="32">
        <v>21</v>
      </c>
      <c r="B22" s="32" t="s">
        <v>582</v>
      </c>
      <c r="C22" s="33">
        <v>2</v>
      </c>
      <c r="D22" s="33">
        <v>4</v>
      </c>
      <c r="E22" s="33">
        <v>1</v>
      </c>
      <c r="F22" s="33">
        <v>1</v>
      </c>
      <c r="G22" s="34">
        <v>14</v>
      </c>
      <c r="H22" s="34">
        <v>20</v>
      </c>
      <c r="I22" s="34">
        <v>3</v>
      </c>
      <c r="J22" s="34">
        <v>4</v>
      </c>
      <c r="K22" s="35">
        <v>9</v>
      </c>
      <c r="L22" s="35">
        <v>17</v>
      </c>
      <c r="M22" s="35">
        <v>4</v>
      </c>
      <c r="N22" s="35">
        <v>4</v>
      </c>
      <c r="O22" s="36">
        <v>4</v>
      </c>
      <c r="P22" s="36">
        <v>7</v>
      </c>
      <c r="Q22" s="36"/>
      <c r="R22" s="36"/>
      <c r="S22" s="32">
        <f t="shared" si="0"/>
        <v>37</v>
      </c>
      <c r="T22" s="32">
        <f t="shared" si="1"/>
        <v>57</v>
      </c>
      <c r="U22" s="37">
        <f t="shared" si="2"/>
        <v>0.64912280701754388</v>
      </c>
      <c r="V22" s="32" t="s">
        <v>558</v>
      </c>
      <c r="W22" s="7"/>
    </row>
    <row r="23" spans="1:23" customFormat="1" x14ac:dyDescent="0.25">
      <c r="A23" s="32">
        <v>22</v>
      </c>
      <c r="B23" s="32" t="s">
        <v>583</v>
      </c>
      <c r="C23" s="33">
        <v>2</v>
      </c>
      <c r="D23" s="33">
        <v>4</v>
      </c>
      <c r="E23" s="33">
        <v>1</v>
      </c>
      <c r="F23" s="33">
        <v>3</v>
      </c>
      <c r="G23" s="34">
        <v>13</v>
      </c>
      <c r="H23" s="34">
        <v>20</v>
      </c>
      <c r="I23" s="34">
        <v>1</v>
      </c>
      <c r="J23" s="34">
        <v>2</v>
      </c>
      <c r="K23" s="35">
        <v>12</v>
      </c>
      <c r="L23" s="35">
        <v>17</v>
      </c>
      <c r="M23" s="35">
        <v>1</v>
      </c>
      <c r="N23" s="35">
        <v>2</v>
      </c>
      <c r="O23" s="36">
        <v>5</v>
      </c>
      <c r="P23" s="36">
        <v>7</v>
      </c>
      <c r="Q23" s="36"/>
      <c r="R23" s="36"/>
      <c r="S23" s="32">
        <f t="shared" si="0"/>
        <v>35</v>
      </c>
      <c r="T23" s="32">
        <f t="shared" si="1"/>
        <v>55</v>
      </c>
      <c r="U23" s="37">
        <f t="shared" si="2"/>
        <v>0.63636363636363635</v>
      </c>
      <c r="V23" s="32" t="s">
        <v>560</v>
      </c>
      <c r="W23" s="7"/>
    </row>
    <row r="24" spans="1:23" customFormat="1" x14ac:dyDescent="0.25">
      <c r="A24" s="32">
        <v>23</v>
      </c>
      <c r="B24" s="32" t="s">
        <v>584</v>
      </c>
      <c r="C24" s="33">
        <v>4</v>
      </c>
      <c r="D24" s="33">
        <v>4</v>
      </c>
      <c r="E24" s="33">
        <v>2</v>
      </c>
      <c r="F24" s="33">
        <v>2</v>
      </c>
      <c r="G24" s="34">
        <v>18</v>
      </c>
      <c r="H24" s="34">
        <v>20</v>
      </c>
      <c r="I24" s="34">
        <v>2</v>
      </c>
      <c r="J24" s="34">
        <v>2</v>
      </c>
      <c r="K24" s="35">
        <v>17</v>
      </c>
      <c r="L24" s="35">
        <v>17</v>
      </c>
      <c r="M24" s="35">
        <v>2</v>
      </c>
      <c r="N24" s="35">
        <v>2</v>
      </c>
      <c r="O24" s="36">
        <v>6</v>
      </c>
      <c r="P24" s="36">
        <v>7</v>
      </c>
      <c r="Q24" s="36"/>
      <c r="R24" s="36"/>
      <c r="S24" s="32">
        <f t="shared" si="0"/>
        <v>51</v>
      </c>
      <c r="T24" s="32">
        <f t="shared" si="1"/>
        <v>54</v>
      </c>
      <c r="U24" s="37">
        <f t="shared" si="2"/>
        <v>0.94444444444444442</v>
      </c>
      <c r="V24" s="32" t="s">
        <v>562</v>
      </c>
      <c r="W24" s="7"/>
    </row>
    <row r="25" spans="1:23" customFormat="1" x14ac:dyDescent="0.25">
      <c r="A25" s="32">
        <v>24</v>
      </c>
      <c r="B25" s="32" t="s">
        <v>585</v>
      </c>
      <c r="C25" s="33">
        <v>4</v>
      </c>
      <c r="D25" s="33">
        <v>4</v>
      </c>
      <c r="E25" s="33">
        <v>0</v>
      </c>
      <c r="F25" s="33">
        <v>1</v>
      </c>
      <c r="G25" s="34">
        <v>13</v>
      </c>
      <c r="H25" s="34">
        <v>20</v>
      </c>
      <c r="I25" s="34">
        <v>2</v>
      </c>
      <c r="J25" s="34">
        <v>5</v>
      </c>
      <c r="K25" s="35">
        <v>15</v>
      </c>
      <c r="L25" s="35">
        <v>17</v>
      </c>
      <c r="M25" s="35">
        <v>3</v>
      </c>
      <c r="N25" s="35">
        <v>5</v>
      </c>
      <c r="O25" s="36">
        <v>5</v>
      </c>
      <c r="P25" s="36">
        <v>7</v>
      </c>
      <c r="Q25" s="36"/>
      <c r="R25" s="36"/>
      <c r="S25" s="32">
        <f t="shared" si="0"/>
        <v>42</v>
      </c>
      <c r="T25" s="32">
        <f t="shared" si="1"/>
        <v>59</v>
      </c>
      <c r="U25" s="37">
        <f t="shared" si="2"/>
        <v>0.71186440677966101</v>
      </c>
      <c r="V25" s="32" t="s">
        <v>564</v>
      </c>
      <c r="W25" s="7"/>
    </row>
    <row r="26" spans="1:23" customFormat="1" x14ac:dyDescent="0.25">
      <c r="A26" s="32">
        <v>25</v>
      </c>
      <c r="B26" s="32" t="s">
        <v>586</v>
      </c>
      <c r="C26" s="33">
        <v>2</v>
      </c>
      <c r="D26" s="33">
        <v>4</v>
      </c>
      <c r="E26" s="64"/>
      <c r="F26" s="64"/>
      <c r="G26" s="34">
        <v>9</v>
      </c>
      <c r="H26" s="34">
        <v>20</v>
      </c>
      <c r="I26" s="34">
        <v>4</v>
      </c>
      <c r="J26" s="34">
        <v>5</v>
      </c>
      <c r="K26" s="35">
        <v>6</v>
      </c>
      <c r="L26" s="35">
        <v>17</v>
      </c>
      <c r="M26" s="35">
        <v>1</v>
      </c>
      <c r="N26" s="35">
        <v>1</v>
      </c>
      <c r="O26" s="36">
        <v>2</v>
      </c>
      <c r="P26" s="36">
        <v>7</v>
      </c>
      <c r="Q26" s="36"/>
      <c r="R26" s="36"/>
      <c r="S26" s="32">
        <f t="shared" si="0"/>
        <v>24</v>
      </c>
      <c r="T26" s="32">
        <f t="shared" si="1"/>
        <v>54</v>
      </c>
      <c r="U26" s="37">
        <f t="shared" si="2"/>
        <v>0.44444444444444442</v>
      </c>
      <c r="V26" s="32" t="s">
        <v>566</v>
      </c>
      <c r="W26" s="7"/>
    </row>
    <row r="27" spans="1:23" customFormat="1" x14ac:dyDescent="0.25">
      <c r="A27" s="32">
        <v>26</v>
      </c>
      <c r="B27" s="32" t="s">
        <v>587</v>
      </c>
      <c r="C27" s="33">
        <v>2</v>
      </c>
      <c r="D27" s="33">
        <v>4</v>
      </c>
      <c r="E27" s="33">
        <v>1</v>
      </c>
      <c r="F27" s="33">
        <v>1</v>
      </c>
      <c r="G27" s="34">
        <v>9</v>
      </c>
      <c r="H27" s="34">
        <v>20</v>
      </c>
      <c r="I27" s="34">
        <v>3</v>
      </c>
      <c r="J27" s="34">
        <v>4</v>
      </c>
      <c r="K27" s="35">
        <v>11</v>
      </c>
      <c r="L27" s="35">
        <v>17</v>
      </c>
      <c r="M27" s="35">
        <v>4</v>
      </c>
      <c r="N27" s="35">
        <v>4</v>
      </c>
      <c r="O27" s="36">
        <v>3</v>
      </c>
      <c r="P27" s="36">
        <v>7</v>
      </c>
      <c r="Q27" s="36"/>
      <c r="R27" s="36"/>
      <c r="S27" s="32">
        <f t="shared" si="0"/>
        <v>33</v>
      </c>
      <c r="T27" s="32">
        <f t="shared" si="1"/>
        <v>57</v>
      </c>
      <c r="U27" s="37">
        <f t="shared" si="2"/>
        <v>0.57894736842105265</v>
      </c>
      <c r="V27" s="32" t="s">
        <v>558</v>
      </c>
      <c r="W27" s="7"/>
    </row>
    <row r="28" spans="1:23" customFormat="1" x14ac:dyDescent="0.25">
      <c r="A28" s="32">
        <v>27</v>
      </c>
      <c r="B28" s="32" t="s">
        <v>588</v>
      </c>
      <c r="C28" s="33">
        <v>3</v>
      </c>
      <c r="D28" s="33">
        <v>4</v>
      </c>
      <c r="E28" s="33">
        <v>2</v>
      </c>
      <c r="F28" s="33">
        <v>3</v>
      </c>
      <c r="G28" s="34">
        <v>16</v>
      </c>
      <c r="H28" s="34">
        <v>20</v>
      </c>
      <c r="I28" s="34">
        <v>1</v>
      </c>
      <c r="J28" s="34">
        <v>2</v>
      </c>
      <c r="K28" s="35">
        <v>14</v>
      </c>
      <c r="L28" s="35">
        <v>17</v>
      </c>
      <c r="M28" s="35">
        <v>2</v>
      </c>
      <c r="N28" s="35">
        <v>2</v>
      </c>
      <c r="O28" s="36">
        <v>5</v>
      </c>
      <c r="P28" s="36">
        <v>7</v>
      </c>
      <c r="Q28" s="36"/>
      <c r="R28" s="36"/>
      <c r="S28" s="32">
        <f t="shared" si="0"/>
        <v>43</v>
      </c>
      <c r="T28" s="32">
        <f t="shared" si="1"/>
        <v>55</v>
      </c>
      <c r="U28" s="37">
        <f t="shared" si="2"/>
        <v>0.78181818181818186</v>
      </c>
      <c r="V28" s="32" t="s">
        <v>560</v>
      </c>
      <c r="W28" s="7"/>
    </row>
    <row r="29" spans="1:23" customFormat="1" x14ac:dyDescent="0.25">
      <c r="A29" s="32">
        <v>28</v>
      </c>
      <c r="B29" s="32" t="s">
        <v>589</v>
      </c>
      <c r="C29" s="33">
        <v>3</v>
      </c>
      <c r="D29" s="33">
        <v>4</v>
      </c>
      <c r="E29" s="33">
        <v>2</v>
      </c>
      <c r="F29" s="33">
        <v>2</v>
      </c>
      <c r="G29" s="34">
        <v>14</v>
      </c>
      <c r="H29" s="34">
        <v>20</v>
      </c>
      <c r="I29" s="34">
        <v>2</v>
      </c>
      <c r="J29" s="34">
        <v>2</v>
      </c>
      <c r="K29" s="35">
        <v>11</v>
      </c>
      <c r="L29" s="35">
        <v>17</v>
      </c>
      <c r="M29" s="35">
        <v>2</v>
      </c>
      <c r="N29" s="35">
        <v>2</v>
      </c>
      <c r="O29" s="36">
        <v>5</v>
      </c>
      <c r="P29" s="36">
        <v>7</v>
      </c>
      <c r="Q29" s="36"/>
      <c r="R29" s="36"/>
      <c r="S29" s="32">
        <f t="shared" si="0"/>
        <v>39</v>
      </c>
      <c r="T29" s="32">
        <f t="shared" si="1"/>
        <v>54</v>
      </c>
      <c r="U29" s="37">
        <f t="shared" si="2"/>
        <v>0.72222222222222221</v>
      </c>
      <c r="V29" s="32" t="s">
        <v>562</v>
      </c>
      <c r="W29" s="7"/>
    </row>
    <row r="30" spans="1:23" customFormat="1" x14ac:dyDescent="0.25">
      <c r="A30" s="32">
        <v>29</v>
      </c>
      <c r="B30" s="32" t="s">
        <v>590</v>
      </c>
      <c r="C30" s="33">
        <v>3</v>
      </c>
      <c r="D30" s="33">
        <v>4</v>
      </c>
      <c r="E30" s="33">
        <v>0</v>
      </c>
      <c r="F30" s="33">
        <v>1</v>
      </c>
      <c r="G30" s="34">
        <v>15</v>
      </c>
      <c r="H30" s="34">
        <v>20</v>
      </c>
      <c r="I30" s="34">
        <v>4</v>
      </c>
      <c r="J30" s="34">
        <v>5</v>
      </c>
      <c r="K30" s="35">
        <v>15</v>
      </c>
      <c r="L30" s="35">
        <v>17</v>
      </c>
      <c r="M30" s="35">
        <v>4</v>
      </c>
      <c r="N30" s="35">
        <v>5</v>
      </c>
      <c r="O30" s="36">
        <v>5</v>
      </c>
      <c r="P30" s="36">
        <v>7</v>
      </c>
      <c r="Q30" s="36"/>
      <c r="R30" s="36"/>
      <c r="S30" s="32">
        <f t="shared" si="0"/>
        <v>46</v>
      </c>
      <c r="T30" s="32">
        <f t="shared" si="1"/>
        <v>59</v>
      </c>
      <c r="U30" s="37">
        <f t="shared" si="2"/>
        <v>0.77966101694915257</v>
      </c>
      <c r="V30" s="32" t="s">
        <v>564</v>
      </c>
      <c r="W30" s="7"/>
    </row>
    <row r="31" spans="1:23" customFormat="1" x14ac:dyDescent="0.25">
      <c r="A31" s="32">
        <v>30</v>
      </c>
      <c r="B31" s="32" t="s">
        <v>591</v>
      </c>
      <c r="C31" s="33">
        <v>4</v>
      </c>
      <c r="D31" s="33">
        <v>4</v>
      </c>
      <c r="E31" s="64"/>
      <c r="F31" s="64"/>
      <c r="G31" s="34">
        <v>19</v>
      </c>
      <c r="H31" s="34">
        <v>20</v>
      </c>
      <c r="I31" s="34">
        <v>5</v>
      </c>
      <c r="J31" s="34">
        <v>5</v>
      </c>
      <c r="K31" s="35">
        <v>17</v>
      </c>
      <c r="L31" s="35">
        <v>17</v>
      </c>
      <c r="M31" s="35">
        <v>1</v>
      </c>
      <c r="N31" s="35">
        <v>1</v>
      </c>
      <c r="O31" s="36">
        <v>7</v>
      </c>
      <c r="P31" s="36">
        <v>7</v>
      </c>
      <c r="Q31" s="36"/>
      <c r="R31" s="36"/>
      <c r="S31" s="32">
        <f t="shared" si="0"/>
        <v>53</v>
      </c>
      <c r="T31" s="32">
        <f t="shared" si="1"/>
        <v>54</v>
      </c>
      <c r="U31" s="37">
        <f t="shared" si="2"/>
        <v>0.98148148148148151</v>
      </c>
      <c r="V31" s="32" t="s">
        <v>566</v>
      </c>
      <c r="W31" s="7"/>
    </row>
    <row r="32" spans="1:23" customFormat="1" x14ac:dyDescent="0.25">
      <c r="A32" s="32">
        <v>31</v>
      </c>
      <c r="B32" s="32" t="s">
        <v>592</v>
      </c>
      <c r="C32" s="33">
        <v>2</v>
      </c>
      <c r="D32" s="33">
        <v>4</v>
      </c>
      <c r="E32" s="33">
        <v>1</v>
      </c>
      <c r="F32" s="33">
        <v>1</v>
      </c>
      <c r="G32" s="34">
        <v>10</v>
      </c>
      <c r="H32" s="34">
        <v>20</v>
      </c>
      <c r="I32" s="34">
        <v>1</v>
      </c>
      <c r="J32" s="34">
        <v>4</v>
      </c>
      <c r="K32" s="35">
        <v>8</v>
      </c>
      <c r="L32" s="35">
        <v>17</v>
      </c>
      <c r="M32" s="35">
        <v>4</v>
      </c>
      <c r="N32" s="35">
        <v>4</v>
      </c>
      <c r="O32" s="36">
        <v>2</v>
      </c>
      <c r="P32" s="36">
        <v>7</v>
      </c>
      <c r="Q32" s="36"/>
      <c r="R32" s="36"/>
      <c r="S32" s="32">
        <f t="shared" si="0"/>
        <v>28</v>
      </c>
      <c r="T32" s="32">
        <f t="shared" si="1"/>
        <v>57</v>
      </c>
      <c r="U32" s="37">
        <f t="shared" si="2"/>
        <v>0.49122807017543857</v>
      </c>
      <c r="V32" s="32" t="s">
        <v>558</v>
      </c>
      <c r="W32" s="7"/>
    </row>
    <row r="33" spans="1:23" customFormat="1" x14ac:dyDescent="0.25">
      <c r="A33" s="32">
        <v>32</v>
      </c>
      <c r="B33" s="32" t="s">
        <v>593</v>
      </c>
      <c r="C33" s="33">
        <v>0</v>
      </c>
      <c r="D33" s="33">
        <v>4</v>
      </c>
      <c r="E33" s="33">
        <v>0</v>
      </c>
      <c r="F33" s="33">
        <v>3</v>
      </c>
      <c r="G33" s="34">
        <v>0</v>
      </c>
      <c r="H33" s="34">
        <v>20</v>
      </c>
      <c r="I33" s="34">
        <v>0</v>
      </c>
      <c r="J33" s="34">
        <v>2</v>
      </c>
      <c r="K33" s="35">
        <v>0</v>
      </c>
      <c r="L33" s="35">
        <v>17</v>
      </c>
      <c r="M33" s="35">
        <v>2</v>
      </c>
      <c r="N33" s="35">
        <v>2</v>
      </c>
      <c r="O33" s="36">
        <v>0</v>
      </c>
      <c r="P33" s="36">
        <v>7</v>
      </c>
      <c r="Q33" s="36"/>
      <c r="R33" s="36"/>
      <c r="S33" s="32">
        <f t="shared" si="0"/>
        <v>2</v>
      </c>
      <c r="T33" s="32">
        <f t="shared" si="1"/>
        <v>55</v>
      </c>
      <c r="U33" s="37">
        <f t="shared" si="2"/>
        <v>3.6363636363636362E-2</v>
      </c>
      <c r="V33" s="32" t="s">
        <v>560</v>
      </c>
      <c r="W33" s="7"/>
    </row>
    <row r="34" spans="1:23" customFormat="1" x14ac:dyDescent="0.25">
      <c r="A34" s="32">
        <v>33</v>
      </c>
      <c r="B34" s="32" t="s">
        <v>594</v>
      </c>
      <c r="C34" s="33">
        <v>4</v>
      </c>
      <c r="D34" s="33">
        <v>4</v>
      </c>
      <c r="E34" s="33">
        <v>2</v>
      </c>
      <c r="F34" s="33">
        <v>2</v>
      </c>
      <c r="G34" s="34">
        <v>14</v>
      </c>
      <c r="H34" s="34">
        <v>20</v>
      </c>
      <c r="I34" s="34">
        <v>2</v>
      </c>
      <c r="J34" s="34">
        <v>2</v>
      </c>
      <c r="K34" s="35">
        <v>16</v>
      </c>
      <c r="L34" s="35">
        <v>17</v>
      </c>
      <c r="M34" s="35">
        <v>2</v>
      </c>
      <c r="N34" s="35">
        <v>2</v>
      </c>
      <c r="O34" s="36">
        <v>5</v>
      </c>
      <c r="P34" s="36">
        <v>7</v>
      </c>
      <c r="Q34" s="36"/>
      <c r="R34" s="36"/>
      <c r="S34" s="32">
        <f t="shared" si="0"/>
        <v>45</v>
      </c>
      <c r="T34" s="32">
        <f t="shared" si="1"/>
        <v>54</v>
      </c>
      <c r="U34" s="37">
        <f t="shared" si="2"/>
        <v>0.83333333333333337</v>
      </c>
      <c r="V34" s="32" t="s">
        <v>562</v>
      </c>
      <c r="W34" s="7"/>
    </row>
    <row r="35" spans="1:23" customFormat="1" x14ac:dyDescent="0.25">
      <c r="A35" s="32">
        <v>34</v>
      </c>
      <c r="B35" s="32" t="s">
        <v>595</v>
      </c>
      <c r="C35" s="33">
        <v>3</v>
      </c>
      <c r="D35" s="33">
        <v>4</v>
      </c>
      <c r="E35" s="33">
        <v>0</v>
      </c>
      <c r="F35" s="33">
        <v>1</v>
      </c>
      <c r="G35" s="34">
        <v>7</v>
      </c>
      <c r="H35" s="34">
        <v>20</v>
      </c>
      <c r="I35" s="34">
        <v>4</v>
      </c>
      <c r="J35" s="34">
        <v>5</v>
      </c>
      <c r="K35" s="35">
        <v>6</v>
      </c>
      <c r="L35" s="35">
        <v>17</v>
      </c>
      <c r="M35" s="35">
        <v>0</v>
      </c>
      <c r="N35" s="35">
        <v>5</v>
      </c>
      <c r="O35" s="36">
        <v>1</v>
      </c>
      <c r="P35" s="36">
        <v>7</v>
      </c>
      <c r="Q35" s="36"/>
      <c r="R35" s="36"/>
      <c r="S35" s="32">
        <f t="shared" si="0"/>
        <v>21</v>
      </c>
      <c r="T35" s="32">
        <f t="shared" si="1"/>
        <v>59</v>
      </c>
      <c r="U35" s="37">
        <f t="shared" si="2"/>
        <v>0.3559322033898305</v>
      </c>
      <c r="V35" s="32" t="s">
        <v>564</v>
      </c>
      <c r="W35" s="7"/>
    </row>
    <row r="36" spans="1:23" customFormat="1" x14ac:dyDescent="0.25">
      <c r="A36" s="32">
        <v>35</v>
      </c>
      <c r="B36" s="32" t="s">
        <v>596</v>
      </c>
      <c r="C36" s="33">
        <v>2</v>
      </c>
      <c r="D36" s="33">
        <v>4</v>
      </c>
      <c r="E36" s="64"/>
      <c r="F36" s="64"/>
      <c r="G36" s="34">
        <v>11</v>
      </c>
      <c r="H36" s="34">
        <v>20</v>
      </c>
      <c r="I36" s="34">
        <v>4</v>
      </c>
      <c r="J36" s="34">
        <v>5</v>
      </c>
      <c r="K36" s="35">
        <v>7</v>
      </c>
      <c r="L36" s="35">
        <v>17</v>
      </c>
      <c r="M36" s="35">
        <v>0</v>
      </c>
      <c r="N36" s="35">
        <v>1</v>
      </c>
      <c r="O36" s="36">
        <v>3</v>
      </c>
      <c r="P36" s="36">
        <v>7</v>
      </c>
      <c r="Q36" s="36"/>
      <c r="R36" s="36"/>
      <c r="S36" s="32">
        <f t="shared" si="0"/>
        <v>27</v>
      </c>
      <c r="T36" s="32">
        <f t="shared" si="1"/>
        <v>54</v>
      </c>
      <c r="U36" s="37">
        <f t="shared" si="2"/>
        <v>0.5</v>
      </c>
      <c r="V36" s="32" t="s">
        <v>566</v>
      </c>
      <c r="W36" s="7"/>
    </row>
    <row r="37" spans="1:23" customFormat="1" x14ac:dyDescent="0.25">
      <c r="A37" s="32">
        <v>36</v>
      </c>
      <c r="B37" s="32" t="s">
        <v>597</v>
      </c>
      <c r="C37" s="33">
        <v>2</v>
      </c>
      <c r="D37" s="33">
        <v>4</v>
      </c>
      <c r="E37" s="33">
        <v>1</v>
      </c>
      <c r="F37" s="33">
        <v>1</v>
      </c>
      <c r="G37" s="34">
        <v>0</v>
      </c>
      <c r="H37" s="34">
        <v>20</v>
      </c>
      <c r="I37" s="34">
        <v>0</v>
      </c>
      <c r="J37" s="34">
        <v>4</v>
      </c>
      <c r="K37" s="35">
        <v>1</v>
      </c>
      <c r="L37" s="35">
        <v>17</v>
      </c>
      <c r="M37" s="35">
        <v>0</v>
      </c>
      <c r="N37" s="35">
        <v>4</v>
      </c>
      <c r="O37" s="36">
        <v>2</v>
      </c>
      <c r="P37" s="36">
        <v>7</v>
      </c>
      <c r="Q37" s="36"/>
      <c r="R37" s="36"/>
      <c r="S37" s="32">
        <f t="shared" si="0"/>
        <v>6</v>
      </c>
      <c r="T37" s="32">
        <f t="shared" si="1"/>
        <v>57</v>
      </c>
      <c r="U37" s="37">
        <f t="shared" si="2"/>
        <v>0.10526315789473684</v>
      </c>
      <c r="V37" s="32" t="s">
        <v>558</v>
      </c>
      <c r="W37" s="7"/>
    </row>
    <row r="38" spans="1:23" customFormat="1" x14ac:dyDescent="0.25">
      <c r="A38" s="32">
        <v>37</v>
      </c>
      <c r="B38" s="32" t="s">
        <v>598</v>
      </c>
      <c r="C38" s="33">
        <v>4</v>
      </c>
      <c r="D38" s="33">
        <v>4</v>
      </c>
      <c r="E38" s="33">
        <v>2</v>
      </c>
      <c r="F38" s="33">
        <v>3</v>
      </c>
      <c r="G38" s="34">
        <v>19</v>
      </c>
      <c r="H38" s="34">
        <v>20</v>
      </c>
      <c r="I38" s="34">
        <v>2</v>
      </c>
      <c r="J38" s="34">
        <v>2</v>
      </c>
      <c r="K38" s="35">
        <v>16</v>
      </c>
      <c r="L38" s="35">
        <v>17</v>
      </c>
      <c r="M38" s="35">
        <v>2</v>
      </c>
      <c r="N38" s="35">
        <v>2</v>
      </c>
      <c r="O38" s="36">
        <v>7</v>
      </c>
      <c r="P38" s="36">
        <v>7</v>
      </c>
      <c r="Q38" s="36"/>
      <c r="R38" s="36"/>
      <c r="S38" s="32">
        <f t="shared" si="0"/>
        <v>52</v>
      </c>
      <c r="T38" s="32">
        <f t="shared" si="1"/>
        <v>55</v>
      </c>
      <c r="U38" s="37">
        <f t="shared" si="2"/>
        <v>0.94545454545454544</v>
      </c>
      <c r="V38" s="32" t="s">
        <v>560</v>
      </c>
      <c r="W38" s="7"/>
    </row>
    <row r="39" spans="1:23" customFormat="1" x14ac:dyDescent="0.25">
      <c r="A39" s="32">
        <v>38</v>
      </c>
      <c r="B39" s="32" t="s">
        <v>599</v>
      </c>
      <c r="C39" s="33">
        <v>3</v>
      </c>
      <c r="D39" s="33">
        <v>4</v>
      </c>
      <c r="E39" s="33">
        <v>2</v>
      </c>
      <c r="F39" s="33">
        <v>2</v>
      </c>
      <c r="G39" s="34">
        <v>4</v>
      </c>
      <c r="H39" s="34">
        <v>20</v>
      </c>
      <c r="I39" s="34">
        <v>0</v>
      </c>
      <c r="J39" s="34">
        <v>2</v>
      </c>
      <c r="K39" s="35">
        <v>8</v>
      </c>
      <c r="L39" s="35">
        <v>17</v>
      </c>
      <c r="M39" s="35">
        <v>2</v>
      </c>
      <c r="N39" s="35">
        <v>2</v>
      </c>
      <c r="O39" s="36">
        <v>3</v>
      </c>
      <c r="P39" s="36">
        <v>7</v>
      </c>
      <c r="Q39" s="36"/>
      <c r="R39" s="36"/>
      <c r="S39" s="32">
        <f t="shared" si="0"/>
        <v>22</v>
      </c>
      <c r="T39" s="32">
        <f t="shared" si="1"/>
        <v>54</v>
      </c>
      <c r="U39" s="37">
        <f t="shared" si="2"/>
        <v>0.40740740740740738</v>
      </c>
      <c r="V39" s="32" t="s">
        <v>562</v>
      </c>
      <c r="W39" s="7"/>
    </row>
    <row r="40" spans="1:23" customFormat="1" x14ac:dyDescent="0.25">
      <c r="A40" s="32">
        <v>39</v>
      </c>
      <c r="B40" s="32" t="s">
        <v>600</v>
      </c>
      <c r="C40" s="33">
        <v>3</v>
      </c>
      <c r="D40" s="33">
        <v>4</v>
      </c>
      <c r="E40" s="33">
        <v>0</v>
      </c>
      <c r="F40" s="33">
        <v>1</v>
      </c>
      <c r="G40" s="34">
        <v>9</v>
      </c>
      <c r="H40" s="34">
        <v>20</v>
      </c>
      <c r="I40" s="34">
        <v>4</v>
      </c>
      <c r="J40" s="34">
        <v>5</v>
      </c>
      <c r="K40" s="35">
        <v>9</v>
      </c>
      <c r="L40" s="35">
        <v>17</v>
      </c>
      <c r="M40" s="35">
        <v>2</v>
      </c>
      <c r="N40" s="35">
        <v>5</v>
      </c>
      <c r="O40" s="36">
        <v>3</v>
      </c>
      <c r="P40" s="36">
        <v>7</v>
      </c>
      <c r="Q40" s="36"/>
      <c r="R40" s="36"/>
      <c r="S40" s="32">
        <f t="shared" si="0"/>
        <v>30</v>
      </c>
      <c r="T40" s="32">
        <f t="shared" si="1"/>
        <v>59</v>
      </c>
      <c r="U40" s="37">
        <f t="shared" si="2"/>
        <v>0.50847457627118642</v>
      </c>
      <c r="V40" s="32" t="s">
        <v>564</v>
      </c>
      <c r="W40" s="7"/>
    </row>
    <row r="41" spans="1:23" customFormat="1" x14ac:dyDescent="0.25">
      <c r="A41" s="32">
        <v>40</v>
      </c>
      <c r="B41" s="32" t="s">
        <v>601</v>
      </c>
      <c r="C41" s="33">
        <v>3</v>
      </c>
      <c r="D41" s="33">
        <v>4</v>
      </c>
      <c r="E41" s="64"/>
      <c r="F41" s="64"/>
      <c r="G41" s="34">
        <v>15</v>
      </c>
      <c r="H41" s="34">
        <v>20</v>
      </c>
      <c r="I41" s="34">
        <v>5</v>
      </c>
      <c r="J41" s="34">
        <v>5</v>
      </c>
      <c r="K41" s="35">
        <v>11</v>
      </c>
      <c r="L41" s="35">
        <v>17</v>
      </c>
      <c r="M41" s="35">
        <v>0</v>
      </c>
      <c r="N41" s="35">
        <v>1</v>
      </c>
      <c r="O41" s="36">
        <v>2</v>
      </c>
      <c r="P41" s="36">
        <v>7</v>
      </c>
      <c r="Q41" s="36"/>
      <c r="R41" s="36"/>
      <c r="S41" s="32">
        <f t="shared" si="0"/>
        <v>36</v>
      </c>
      <c r="T41" s="32">
        <f t="shared" si="1"/>
        <v>54</v>
      </c>
      <c r="U41" s="37">
        <f t="shared" si="2"/>
        <v>0.66666666666666663</v>
      </c>
      <c r="V41" s="32" t="s">
        <v>566</v>
      </c>
      <c r="W41" s="7"/>
    </row>
    <row r="42" spans="1:23" customFormat="1" x14ac:dyDescent="0.25">
      <c r="A42" s="32">
        <v>41</v>
      </c>
      <c r="B42" s="32" t="s">
        <v>602</v>
      </c>
      <c r="C42" s="33">
        <v>2</v>
      </c>
      <c r="D42" s="33">
        <v>4</v>
      </c>
      <c r="E42" s="33">
        <v>1</v>
      </c>
      <c r="F42" s="33">
        <v>1</v>
      </c>
      <c r="G42" s="34">
        <v>15</v>
      </c>
      <c r="H42" s="34">
        <v>20</v>
      </c>
      <c r="I42" s="34">
        <v>3</v>
      </c>
      <c r="J42" s="34">
        <v>4</v>
      </c>
      <c r="K42" s="35">
        <v>14</v>
      </c>
      <c r="L42" s="35">
        <v>17</v>
      </c>
      <c r="M42" s="35">
        <v>4</v>
      </c>
      <c r="N42" s="35">
        <v>4</v>
      </c>
      <c r="O42" s="36">
        <v>4</v>
      </c>
      <c r="P42" s="36">
        <v>7</v>
      </c>
      <c r="Q42" s="36"/>
      <c r="R42" s="36"/>
      <c r="S42" s="32">
        <f t="shared" si="0"/>
        <v>43</v>
      </c>
      <c r="T42" s="32">
        <f t="shared" si="1"/>
        <v>57</v>
      </c>
      <c r="U42" s="37">
        <f t="shared" si="2"/>
        <v>0.75438596491228072</v>
      </c>
      <c r="V42" s="32" t="s">
        <v>558</v>
      </c>
      <c r="W42" s="7"/>
    </row>
    <row r="43" spans="1:23" customFormat="1" x14ac:dyDescent="0.25">
      <c r="A43" s="32">
        <v>42</v>
      </c>
      <c r="B43" s="32" t="s">
        <v>603</v>
      </c>
      <c r="C43" s="33">
        <v>2</v>
      </c>
      <c r="D43" s="33">
        <v>4</v>
      </c>
      <c r="E43" s="33">
        <v>2</v>
      </c>
      <c r="F43" s="33">
        <v>3</v>
      </c>
      <c r="G43" s="34">
        <v>7</v>
      </c>
      <c r="H43" s="34">
        <v>20</v>
      </c>
      <c r="I43" s="34">
        <v>0</v>
      </c>
      <c r="J43" s="34">
        <v>2</v>
      </c>
      <c r="K43" s="35">
        <v>9</v>
      </c>
      <c r="L43" s="35">
        <v>17</v>
      </c>
      <c r="M43" s="35">
        <v>2</v>
      </c>
      <c r="N43" s="35">
        <v>2</v>
      </c>
      <c r="O43" s="36">
        <v>3</v>
      </c>
      <c r="P43" s="36">
        <v>7</v>
      </c>
      <c r="Q43" s="36"/>
      <c r="R43" s="36"/>
      <c r="S43" s="32">
        <f t="shared" si="0"/>
        <v>25</v>
      </c>
      <c r="T43" s="32">
        <f t="shared" si="1"/>
        <v>55</v>
      </c>
      <c r="U43" s="37">
        <f t="shared" si="2"/>
        <v>0.45454545454545453</v>
      </c>
      <c r="V43" s="32" t="s">
        <v>560</v>
      </c>
      <c r="W43" s="7"/>
    </row>
    <row r="44" spans="1:23" customFormat="1" x14ac:dyDescent="0.25">
      <c r="A44" s="32">
        <v>43</v>
      </c>
      <c r="B44" s="32" t="s">
        <v>604</v>
      </c>
      <c r="C44" s="33">
        <v>3</v>
      </c>
      <c r="D44" s="33">
        <v>4</v>
      </c>
      <c r="E44" s="33">
        <v>2</v>
      </c>
      <c r="F44" s="33">
        <v>2</v>
      </c>
      <c r="G44" s="34">
        <v>12</v>
      </c>
      <c r="H44" s="34">
        <v>20</v>
      </c>
      <c r="I44" s="34">
        <v>2</v>
      </c>
      <c r="J44" s="34">
        <v>2</v>
      </c>
      <c r="K44" s="35">
        <v>7</v>
      </c>
      <c r="L44" s="35">
        <v>17</v>
      </c>
      <c r="M44" s="35">
        <v>2</v>
      </c>
      <c r="N44" s="35">
        <v>2</v>
      </c>
      <c r="O44" s="36">
        <v>3</v>
      </c>
      <c r="P44" s="36">
        <v>7</v>
      </c>
      <c r="Q44" s="36"/>
      <c r="R44" s="36"/>
      <c r="S44" s="32">
        <f t="shared" si="0"/>
        <v>31</v>
      </c>
      <c r="T44" s="32">
        <f t="shared" si="1"/>
        <v>54</v>
      </c>
      <c r="U44" s="37">
        <f t="shared" si="2"/>
        <v>0.57407407407407407</v>
      </c>
      <c r="V44" s="32" t="s">
        <v>562</v>
      </c>
      <c r="W44" s="7"/>
    </row>
    <row r="45" spans="1:23" customFormat="1" x14ac:dyDescent="0.25">
      <c r="A45" s="32">
        <v>44</v>
      </c>
      <c r="B45" s="32" t="s">
        <v>605</v>
      </c>
      <c r="C45" s="33">
        <v>4</v>
      </c>
      <c r="D45" s="33">
        <v>4</v>
      </c>
      <c r="E45" s="33">
        <v>0</v>
      </c>
      <c r="F45" s="33">
        <v>1</v>
      </c>
      <c r="G45" s="34">
        <v>13</v>
      </c>
      <c r="H45" s="34">
        <v>20</v>
      </c>
      <c r="I45" s="34">
        <v>3</v>
      </c>
      <c r="J45" s="34">
        <v>5</v>
      </c>
      <c r="K45" s="35">
        <v>8</v>
      </c>
      <c r="L45" s="35">
        <v>17</v>
      </c>
      <c r="M45" s="35">
        <v>0</v>
      </c>
      <c r="N45" s="35">
        <v>5</v>
      </c>
      <c r="O45" s="36">
        <v>6</v>
      </c>
      <c r="P45" s="36">
        <v>7</v>
      </c>
      <c r="Q45" s="36"/>
      <c r="R45" s="36"/>
      <c r="S45" s="32">
        <f t="shared" si="0"/>
        <v>34</v>
      </c>
      <c r="T45" s="32">
        <f t="shared" si="1"/>
        <v>59</v>
      </c>
      <c r="U45" s="37">
        <f t="shared" si="2"/>
        <v>0.57627118644067798</v>
      </c>
      <c r="V45" s="32" t="s">
        <v>564</v>
      </c>
      <c r="W45" s="7"/>
    </row>
    <row r="46" spans="1:23" customFormat="1" x14ac:dyDescent="0.25">
      <c r="A46" s="32">
        <v>45</v>
      </c>
      <c r="B46" s="32" t="s">
        <v>606</v>
      </c>
      <c r="C46" s="33">
        <v>3</v>
      </c>
      <c r="D46" s="33">
        <v>4</v>
      </c>
      <c r="E46" s="64"/>
      <c r="F46" s="64"/>
      <c r="G46" s="34">
        <v>14</v>
      </c>
      <c r="H46" s="34">
        <v>20</v>
      </c>
      <c r="I46" s="34">
        <v>5</v>
      </c>
      <c r="J46" s="34">
        <v>5</v>
      </c>
      <c r="K46" s="35">
        <v>11</v>
      </c>
      <c r="L46" s="35">
        <v>17</v>
      </c>
      <c r="M46" s="35">
        <v>0</v>
      </c>
      <c r="N46" s="35">
        <v>1</v>
      </c>
      <c r="O46" s="36">
        <v>2</v>
      </c>
      <c r="P46" s="36">
        <v>7</v>
      </c>
      <c r="Q46" s="36"/>
      <c r="R46" s="36"/>
      <c r="S46" s="32">
        <f t="shared" si="0"/>
        <v>35</v>
      </c>
      <c r="T46" s="32">
        <f t="shared" si="1"/>
        <v>54</v>
      </c>
      <c r="U46" s="37">
        <f t="shared" si="2"/>
        <v>0.64814814814814814</v>
      </c>
      <c r="V46" s="32" t="s">
        <v>566</v>
      </c>
      <c r="W46" s="7"/>
    </row>
    <row r="47" spans="1:23" customFormat="1" x14ac:dyDescent="0.25">
      <c r="A47" s="32">
        <v>46</v>
      </c>
      <c r="B47" s="32" t="s">
        <v>607</v>
      </c>
      <c r="C47" s="33">
        <v>0</v>
      </c>
      <c r="D47" s="33">
        <v>4</v>
      </c>
      <c r="E47" s="33">
        <v>1</v>
      </c>
      <c r="F47" s="33">
        <v>1</v>
      </c>
      <c r="G47" s="34">
        <v>0</v>
      </c>
      <c r="H47" s="34">
        <v>20</v>
      </c>
      <c r="I47" s="34">
        <v>0</v>
      </c>
      <c r="J47" s="34">
        <v>4</v>
      </c>
      <c r="K47" s="35">
        <v>1</v>
      </c>
      <c r="L47" s="35">
        <v>17</v>
      </c>
      <c r="M47" s="35">
        <v>0</v>
      </c>
      <c r="N47" s="35">
        <v>4</v>
      </c>
      <c r="O47" s="36">
        <v>1</v>
      </c>
      <c r="P47" s="36">
        <v>7</v>
      </c>
      <c r="Q47" s="36"/>
      <c r="R47" s="36"/>
      <c r="S47" s="32">
        <f t="shared" si="0"/>
        <v>3</v>
      </c>
      <c r="T47" s="32">
        <f t="shared" si="1"/>
        <v>57</v>
      </c>
      <c r="U47" s="37">
        <f t="shared" si="2"/>
        <v>5.2631578947368418E-2</v>
      </c>
      <c r="V47" s="32" t="s">
        <v>558</v>
      </c>
      <c r="W47" s="7"/>
    </row>
    <row r="48" spans="1:23" customFormat="1" x14ac:dyDescent="0.25">
      <c r="A48" s="32">
        <v>47</v>
      </c>
      <c r="B48" s="32" t="s">
        <v>608</v>
      </c>
      <c r="C48" s="33">
        <v>0</v>
      </c>
      <c r="D48" s="33">
        <v>4</v>
      </c>
      <c r="E48" s="33">
        <v>0</v>
      </c>
      <c r="F48" s="33">
        <v>3</v>
      </c>
      <c r="G48" s="34">
        <v>7</v>
      </c>
      <c r="H48" s="34">
        <v>20</v>
      </c>
      <c r="I48" s="34">
        <v>1</v>
      </c>
      <c r="J48" s="34">
        <v>2</v>
      </c>
      <c r="K48" s="35">
        <v>8</v>
      </c>
      <c r="L48" s="35">
        <v>17</v>
      </c>
      <c r="M48" s="35">
        <v>2</v>
      </c>
      <c r="N48" s="35">
        <v>2</v>
      </c>
      <c r="O48" s="36">
        <v>4</v>
      </c>
      <c r="P48" s="36">
        <v>7</v>
      </c>
      <c r="Q48" s="36"/>
      <c r="R48" s="36"/>
      <c r="S48" s="32">
        <f t="shared" si="0"/>
        <v>22</v>
      </c>
      <c r="T48" s="32">
        <f t="shared" si="1"/>
        <v>55</v>
      </c>
      <c r="U48" s="37">
        <f t="shared" si="2"/>
        <v>0.4</v>
      </c>
      <c r="V48" s="32" t="s">
        <v>560</v>
      </c>
      <c r="W48" s="7"/>
    </row>
    <row r="49" spans="1:23" customFormat="1" x14ac:dyDescent="0.25">
      <c r="A49" s="32">
        <v>48</v>
      </c>
      <c r="B49" s="45" t="s">
        <v>609</v>
      </c>
      <c r="C49" s="33">
        <v>3</v>
      </c>
      <c r="D49" s="33">
        <v>4</v>
      </c>
      <c r="E49" s="33">
        <v>2</v>
      </c>
      <c r="F49" s="33">
        <v>2</v>
      </c>
      <c r="G49" s="34">
        <v>14</v>
      </c>
      <c r="H49" s="34">
        <v>20</v>
      </c>
      <c r="I49" s="34">
        <v>2</v>
      </c>
      <c r="J49" s="34">
        <v>2</v>
      </c>
      <c r="K49" s="35">
        <v>14</v>
      </c>
      <c r="L49" s="35">
        <v>17</v>
      </c>
      <c r="M49" s="35">
        <v>2</v>
      </c>
      <c r="N49" s="35">
        <v>2</v>
      </c>
      <c r="O49" s="36">
        <v>5</v>
      </c>
      <c r="P49" s="36">
        <v>7</v>
      </c>
      <c r="Q49" s="36"/>
      <c r="R49" s="36"/>
      <c r="S49" s="32">
        <f t="shared" si="0"/>
        <v>42</v>
      </c>
      <c r="T49" s="32">
        <f t="shared" si="1"/>
        <v>54</v>
      </c>
      <c r="U49" s="37">
        <f t="shared" si="2"/>
        <v>0.77777777777777779</v>
      </c>
      <c r="V49" s="32" t="s">
        <v>562</v>
      </c>
      <c r="W49" s="7"/>
    </row>
    <row r="50" spans="1:23" customFormat="1" x14ac:dyDescent="0.25">
      <c r="A50" s="32">
        <v>49</v>
      </c>
      <c r="B50" s="45" t="s">
        <v>610</v>
      </c>
      <c r="C50" s="33">
        <v>3</v>
      </c>
      <c r="D50" s="33">
        <v>4</v>
      </c>
      <c r="E50" s="33">
        <v>0</v>
      </c>
      <c r="F50" s="33">
        <v>1</v>
      </c>
      <c r="G50" s="34">
        <v>12</v>
      </c>
      <c r="H50" s="34">
        <v>20</v>
      </c>
      <c r="I50" s="10">
        <v>3</v>
      </c>
      <c r="J50" s="10">
        <v>5</v>
      </c>
      <c r="K50" s="35">
        <v>13</v>
      </c>
      <c r="L50" s="35">
        <v>17</v>
      </c>
      <c r="M50" s="35">
        <v>1</v>
      </c>
      <c r="N50" s="35">
        <v>5</v>
      </c>
      <c r="O50" s="47">
        <v>4</v>
      </c>
      <c r="P50" s="36">
        <v>7</v>
      </c>
      <c r="Q50" s="36"/>
      <c r="R50" s="36"/>
      <c r="S50" s="32">
        <f t="shared" si="0"/>
        <v>36</v>
      </c>
      <c r="T50" s="32">
        <f t="shared" si="1"/>
        <v>59</v>
      </c>
      <c r="U50" s="37">
        <f t="shared" si="2"/>
        <v>0.61016949152542377</v>
      </c>
      <c r="V50" s="32" t="s">
        <v>564</v>
      </c>
      <c r="W50" s="7"/>
    </row>
    <row r="51" spans="1:23" customFormat="1" x14ac:dyDescent="0.25">
      <c r="A51" s="32">
        <v>50</v>
      </c>
      <c r="B51" s="45" t="s">
        <v>611</v>
      </c>
      <c r="C51" s="33">
        <v>3</v>
      </c>
      <c r="D51" s="33">
        <v>4</v>
      </c>
      <c r="E51" s="64"/>
      <c r="F51" s="64"/>
      <c r="G51" s="34">
        <v>16</v>
      </c>
      <c r="H51" s="34">
        <v>20</v>
      </c>
      <c r="I51" s="34">
        <v>5</v>
      </c>
      <c r="J51" s="34">
        <v>5</v>
      </c>
      <c r="K51" s="35">
        <v>16</v>
      </c>
      <c r="L51" s="35">
        <v>17</v>
      </c>
      <c r="M51" s="35">
        <v>0</v>
      </c>
      <c r="N51" s="35">
        <v>1</v>
      </c>
      <c r="O51" s="36">
        <v>6</v>
      </c>
      <c r="P51" s="36">
        <v>7</v>
      </c>
      <c r="Q51" s="36"/>
      <c r="R51" s="36"/>
      <c r="S51" s="32">
        <f t="shared" si="0"/>
        <v>46</v>
      </c>
      <c r="T51" s="32">
        <f t="shared" si="1"/>
        <v>54</v>
      </c>
      <c r="U51" s="37">
        <f t="shared" si="2"/>
        <v>0.85185185185185186</v>
      </c>
      <c r="V51" s="32" t="s">
        <v>566</v>
      </c>
      <c r="W51" s="7"/>
    </row>
    <row r="53" spans="1:23" ht="30" x14ac:dyDescent="0.25">
      <c r="C53" s="17"/>
      <c r="D53" s="18" t="s">
        <v>68</v>
      </c>
      <c r="E53" s="19"/>
      <c r="F53" s="18" t="s">
        <v>69</v>
      </c>
    </row>
    <row r="54" spans="1:23" ht="30" x14ac:dyDescent="0.25">
      <c r="C54" s="22"/>
      <c r="D54" s="18" t="s">
        <v>729</v>
      </c>
      <c r="E54" s="23"/>
      <c r="F54" s="24" t="s">
        <v>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workbookViewId="0">
      <selection activeCell="V2" sqref="V2:V48"/>
    </sheetView>
  </sheetViews>
  <sheetFormatPr defaultRowHeight="15" x14ac:dyDescent="0.25"/>
  <cols>
    <col min="1" max="1" width="3.28515625" bestFit="1" customWidth="1"/>
    <col min="2" max="2" width="7" bestFit="1" customWidth="1"/>
    <col min="3" max="3" width="9" customWidth="1"/>
    <col min="4" max="4" width="10.85546875" customWidth="1"/>
    <col min="5" max="5" width="8.7109375" customWidth="1"/>
    <col min="6" max="6" width="9.140625" customWidth="1"/>
    <col min="7" max="7" width="8.5703125" customWidth="1"/>
    <col min="8" max="8" width="9.140625" customWidth="1"/>
    <col min="9" max="9" width="8.5703125" customWidth="1"/>
    <col min="10" max="18" width="9.140625" customWidth="1"/>
  </cols>
  <sheetData>
    <row r="1" spans="1:28" ht="68.25" x14ac:dyDescent="0.25">
      <c r="A1" s="1" t="s">
        <v>0</v>
      </c>
      <c r="B1" s="85" t="s">
        <v>739</v>
      </c>
      <c r="C1" s="2" t="s">
        <v>1</v>
      </c>
      <c r="D1" s="2" t="s">
        <v>612</v>
      </c>
      <c r="E1" s="2" t="s">
        <v>2</v>
      </c>
      <c r="F1" s="2" t="s">
        <v>3</v>
      </c>
      <c r="G1" s="3" t="s">
        <v>726</v>
      </c>
      <c r="H1" s="3" t="s">
        <v>779</v>
      </c>
      <c r="I1" s="3" t="s">
        <v>727</v>
      </c>
      <c r="J1" s="3" t="s">
        <v>728</v>
      </c>
      <c r="K1" s="3" t="s">
        <v>723</v>
      </c>
      <c r="L1" s="3" t="s">
        <v>724</v>
      </c>
      <c r="M1" s="4" t="s">
        <v>4</v>
      </c>
      <c r="N1" s="4" t="s">
        <v>780</v>
      </c>
      <c r="O1" s="4" t="s">
        <v>723</v>
      </c>
      <c r="P1" s="4" t="s">
        <v>724</v>
      </c>
      <c r="Q1" s="4" t="s">
        <v>5</v>
      </c>
      <c r="R1" s="4" t="s">
        <v>6</v>
      </c>
      <c r="S1" s="5" t="s">
        <v>7</v>
      </c>
      <c r="T1" s="5" t="s">
        <v>781</v>
      </c>
      <c r="U1" s="5" t="s">
        <v>723</v>
      </c>
      <c r="V1" s="5" t="s">
        <v>724</v>
      </c>
      <c r="W1" s="5" t="s">
        <v>8</v>
      </c>
      <c r="X1" s="5" t="s">
        <v>9</v>
      </c>
      <c r="Y1" s="1" t="s">
        <v>10</v>
      </c>
      <c r="Z1" s="1" t="s">
        <v>11</v>
      </c>
      <c r="AA1" s="6" t="s">
        <v>725</v>
      </c>
      <c r="AB1" s="1" t="s">
        <v>12</v>
      </c>
    </row>
    <row r="2" spans="1:28" x14ac:dyDescent="0.25">
      <c r="A2" s="32">
        <v>1</v>
      </c>
      <c r="B2" s="32" t="s">
        <v>613</v>
      </c>
      <c r="C2" s="33"/>
      <c r="D2" s="33"/>
      <c r="E2" s="33">
        <v>3</v>
      </c>
      <c r="F2" s="33">
        <v>3</v>
      </c>
      <c r="G2" s="34">
        <v>14</v>
      </c>
      <c r="H2" s="34">
        <v>17</v>
      </c>
      <c r="I2" s="34">
        <v>3</v>
      </c>
      <c r="J2" s="34">
        <v>4</v>
      </c>
      <c r="K2" s="34"/>
      <c r="L2" s="34">
        <f>FLOOR(IF(K2&lt;(0.5*J2),K2,(0.5*J2)),1)</f>
        <v>0</v>
      </c>
      <c r="M2" s="35">
        <v>17</v>
      </c>
      <c r="N2" s="35">
        <v>21</v>
      </c>
      <c r="O2" s="35"/>
      <c r="P2" s="35">
        <f>FLOOR(IF(O2&lt;(0.5*N2),O2,(0.5*N2)),1)</f>
        <v>0</v>
      </c>
      <c r="Q2" s="35">
        <v>2</v>
      </c>
      <c r="R2" s="35">
        <v>2</v>
      </c>
      <c r="S2" s="47">
        <v>9</v>
      </c>
      <c r="T2" s="36">
        <v>11</v>
      </c>
      <c r="U2" s="36"/>
      <c r="V2" s="36">
        <f>FLOOR(IF(U2&lt;(0.5*T2),U2,(0.5*T2)),1)</f>
        <v>0</v>
      </c>
      <c r="W2" s="36"/>
      <c r="X2" s="36"/>
      <c r="Y2" s="32">
        <f>SUM(C2,E2,G2,I2,L2,M2,P2,Q2,S2,V2,W2)</f>
        <v>48</v>
      </c>
      <c r="Z2" s="32">
        <f>SUM(D2,F2,H2,J2,N2,R2,T2,X2)</f>
        <v>58</v>
      </c>
      <c r="AA2" s="37">
        <f>(Y2/Z2)</f>
        <v>0.82758620689655171</v>
      </c>
      <c r="AB2" s="32" t="s">
        <v>614</v>
      </c>
    </row>
    <row r="3" spans="1:28" x14ac:dyDescent="0.25">
      <c r="A3" s="32">
        <v>2</v>
      </c>
      <c r="B3" s="32" t="s">
        <v>615</v>
      </c>
      <c r="C3" s="33"/>
      <c r="D3" s="33"/>
      <c r="E3" s="33">
        <v>2</v>
      </c>
      <c r="F3" s="33">
        <v>3</v>
      </c>
      <c r="G3" s="34">
        <v>15</v>
      </c>
      <c r="H3" s="34">
        <v>17</v>
      </c>
      <c r="I3" s="34">
        <v>2</v>
      </c>
      <c r="J3" s="34">
        <v>2</v>
      </c>
      <c r="K3" s="34"/>
      <c r="L3" s="34">
        <f t="shared" ref="L3:L48" si="0">FLOOR(IF(K3&lt;(0.5*J3),K3,(0.5*J3)),1)</f>
        <v>0</v>
      </c>
      <c r="M3" s="35">
        <v>19</v>
      </c>
      <c r="N3" s="35">
        <v>21</v>
      </c>
      <c r="O3" s="35"/>
      <c r="P3" s="35">
        <f t="shared" ref="P3:P48" si="1">FLOOR(IF(O3&lt;(0.5*N3),O3,(0.5*N3)),1)</f>
        <v>0</v>
      </c>
      <c r="Q3" s="35">
        <v>1</v>
      </c>
      <c r="R3" s="35">
        <v>4</v>
      </c>
      <c r="S3" s="36">
        <v>8</v>
      </c>
      <c r="T3" s="36">
        <v>11</v>
      </c>
      <c r="U3" s="36"/>
      <c r="V3" s="36">
        <f t="shared" ref="V3:V48" si="2">FLOOR(IF(U3&lt;(0.5*T3),U3,(0.5*T3)),1)</f>
        <v>0</v>
      </c>
      <c r="W3" s="36"/>
      <c r="X3" s="36"/>
      <c r="Y3" s="32">
        <f t="shared" ref="Y3:Y48" si="3">SUM(C3,E3,G3,I3,L3,M3,P3,Q3,S3,V3,W3)</f>
        <v>47</v>
      </c>
      <c r="Z3" s="32">
        <f t="shared" ref="Z3:Z48" si="4">SUM(D3,F3,H3,J3,N3,R3,T3,X3)</f>
        <v>58</v>
      </c>
      <c r="AA3" s="37">
        <f t="shared" ref="AA3:AA48" si="5">(Y3/Z3)</f>
        <v>0.81034482758620685</v>
      </c>
      <c r="AB3" s="32" t="s">
        <v>616</v>
      </c>
    </row>
    <row r="4" spans="1:28" x14ac:dyDescent="0.25">
      <c r="A4" s="32">
        <v>3</v>
      </c>
      <c r="B4" s="32" t="s">
        <v>617</v>
      </c>
      <c r="C4" s="33"/>
      <c r="D4" s="33"/>
      <c r="E4" s="33"/>
      <c r="F4" s="33"/>
      <c r="G4" s="34">
        <v>16</v>
      </c>
      <c r="H4" s="34">
        <v>17</v>
      </c>
      <c r="I4" s="34">
        <v>0</v>
      </c>
      <c r="J4" s="34">
        <v>1</v>
      </c>
      <c r="K4" s="34"/>
      <c r="L4" s="34">
        <f t="shared" si="0"/>
        <v>0</v>
      </c>
      <c r="M4" s="35">
        <v>16</v>
      </c>
      <c r="N4" s="35">
        <v>21</v>
      </c>
      <c r="O4" s="35"/>
      <c r="P4" s="35">
        <f t="shared" si="1"/>
        <v>0</v>
      </c>
      <c r="Q4" s="35">
        <v>4</v>
      </c>
      <c r="R4" s="35">
        <v>4</v>
      </c>
      <c r="S4" s="36">
        <v>8</v>
      </c>
      <c r="T4" s="36">
        <v>11</v>
      </c>
      <c r="U4" s="36"/>
      <c r="V4" s="36">
        <f t="shared" si="2"/>
        <v>0</v>
      </c>
      <c r="W4" s="36"/>
      <c r="X4" s="36"/>
      <c r="Y4" s="32">
        <f t="shared" si="3"/>
        <v>44</v>
      </c>
      <c r="Z4" s="32">
        <f t="shared" si="4"/>
        <v>54</v>
      </c>
      <c r="AA4" s="37">
        <f t="shared" si="5"/>
        <v>0.81481481481481477</v>
      </c>
      <c r="AB4" s="32" t="s">
        <v>618</v>
      </c>
    </row>
    <row r="5" spans="1:28" x14ac:dyDescent="0.25">
      <c r="A5" s="32">
        <v>4</v>
      </c>
      <c r="B5" s="61" t="s">
        <v>619</v>
      </c>
      <c r="C5" s="33"/>
      <c r="D5" s="33"/>
      <c r="E5" s="33">
        <v>3</v>
      </c>
      <c r="F5" s="33">
        <v>3</v>
      </c>
      <c r="G5" s="34">
        <v>13</v>
      </c>
      <c r="H5" s="34">
        <v>17</v>
      </c>
      <c r="I5" s="34">
        <v>2</v>
      </c>
      <c r="J5" s="34">
        <v>2</v>
      </c>
      <c r="K5" s="34"/>
      <c r="L5" s="34">
        <f t="shared" si="0"/>
        <v>0</v>
      </c>
      <c r="M5" s="35">
        <v>18</v>
      </c>
      <c r="N5" s="35">
        <v>21</v>
      </c>
      <c r="O5" s="35"/>
      <c r="P5" s="35">
        <f t="shared" si="1"/>
        <v>0</v>
      </c>
      <c r="Q5" s="35">
        <v>3</v>
      </c>
      <c r="R5" s="35">
        <v>4</v>
      </c>
      <c r="S5" s="36">
        <v>9</v>
      </c>
      <c r="T5" s="36">
        <v>11</v>
      </c>
      <c r="U5" s="36"/>
      <c r="V5" s="36">
        <f t="shared" si="2"/>
        <v>0</v>
      </c>
      <c r="W5" s="36"/>
      <c r="X5" s="36"/>
      <c r="Y5" s="32">
        <f t="shared" si="3"/>
        <v>48</v>
      </c>
      <c r="Z5" s="32">
        <f t="shared" si="4"/>
        <v>58</v>
      </c>
      <c r="AA5" s="37">
        <f t="shared" si="5"/>
        <v>0.82758620689655171</v>
      </c>
      <c r="AB5" s="32" t="s">
        <v>620</v>
      </c>
    </row>
    <row r="6" spans="1:28" x14ac:dyDescent="0.25">
      <c r="A6" s="32">
        <v>5</v>
      </c>
      <c r="B6" s="61" t="s">
        <v>621</v>
      </c>
      <c r="C6" s="33"/>
      <c r="D6" s="33"/>
      <c r="E6" s="33">
        <v>5</v>
      </c>
      <c r="F6" s="33">
        <v>5</v>
      </c>
      <c r="G6" s="34">
        <v>17</v>
      </c>
      <c r="H6" s="34">
        <v>17</v>
      </c>
      <c r="I6" s="66">
        <v>2</v>
      </c>
      <c r="J6" s="34">
        <v>2</v>
      </c>
      <c r="K6" s="34"/>
      <c r="L6" s="34">
        <f t="shared" si="0"/>
        <v>0</v>
      </c>
      <c r="M6" s="35">
        <v>21</v>
      </c>
      <c r="N6" s="35">
        <v>21</v>
      </c>
      <c r="O6" s="35"/>
      <c r="P6" s="35">
        <f t="shared" si="1"/>
        <v>0</v>
      </c>
      <c r="Q6" s="35">
        <v>3</v>
      </c>
      <c r="R6" s="35">
        <v>3</v>
      </c>
      <c r="S6" s="36">
        <v>11</v>
      </c>
      <c r="T6" s="36">
        <v>11</v>
      </c>
      <c r="U6" s="36"/>
      <c r="V6" s="36">
        <f t="shared" si="2"/>
        <v>0</v>
      </c>
      <c r="W6" s="36"/>
      <c r="X6" s="36"/>
      <c r="Y6" s="32">
        <f t="shared" si="3"/>
        <v>59</v>
      </c>
      <c r="Z6" s="32">
        <f t="shared" si="4"/>
        <v>59</v>
      </c>
      <c r="AA6" s="37">
        <f t="shared" si="5"/>
        <v>1</v>
      </c>
      <c r="AB6" s="32" t="s">
        <v>622</v>
      </c>
    </row>
    <row r="7" spans="1:28" x14ac:dyDescent="0.25">
      <c r="A7" s="32">
        <v>6</v>
      </c>
      <c r="B7" s="32" t="s">
        <v>623</v>
      </c>
      <c r="C7" s="33"/>
      <c r="D7" s="33"/>
      <c r="E7" s="33">
        <v>3</v>
      </c>
      <c r="F7" s="33">
        <v>3</v>
      </c>
      <c r="G7" s="34">
        <v>12</v>
      </c>
      <c r="H7" s="34">
        <v>17</v>
      </c>
      <c r="I7" s="34">
        <v>4</v>
      </c>
      <c r="J7" s="34">
        <v>4</v>
      </c>
      <c r="K7" s="34"/>
      <c r="L7" s="34">
        <f t="shared" si="0"/>
        <v>0</v>
      </c>
      <c r="M7" s="35">
        <v>14</v>
      </c>
      <c r="N7" s="35">
        <v>21</v>
      </c>
      <c r="O7" s="35"/>
      <c r="P7" s="35">
        <f t="shared" si="1"/>
        <v>0</v>
      </c>
      <c r="Q7" s="35">
        <v>1</v>
      </c>
      <c r="R7" s="35">
        <v>2</v>
      </c>
      <c r="S7" s="36">
        <v>8</v>
      </c>
      <c r="T7" s="36">
        <v>11</v>
      </c>
      <c r="U7" s="36"/>
      <c r="V7" s="36">
        <f t="shared" si="2"/>
        <v>0</v>
      </c>
      <c r="W7" s="36"/>
      <c r="X7" s="36"/>
      <c r="Y7" s="32">
        <f t="shared" si="3"/>
        <v>42</v>
      </c>
      <c r="Z7" s="32">
        <f t="shared" si="4"/>
        <v>58</v>
      </c>
      <c r="AA7" s="37">
        <f t="shared" si="5"/>
        <v>0.72413793103448276</v>
      </c>
      <c r="AB7" s="32" t="s">
        <v>614</v>
      </c>
    </row>
    <row r="8" spans="1:28" x14ac:dyDescent="0.25">
      <c r="A8" s="32">
        <v>7</v>
      </c>
      <c r="B8" s="32" t="s">
        <v>624</v>
      </c>
      <c r="C8" s="33"/>
      <c r="D8" s="33"/>
      <c r="E8" s="33">
        <v>1</v>
      </c>
      <c r="F8" s="33">
        <v>3</v>
      </c>
      <c r="G8" s="34">
        <v>10</v>
      </c>
      <c r="H8" s="34">
        <v>17</v>
      </c>
      <c r="I8" s="34">
        <v>0</v>
      </c>
      <c r="J8" s="34">
        <v>2</v>
      </c>
      <c r="K8" s="34"/>
      <c r="L8" s="34">
        <f t="shared" si="0"/>
        <v>0</v>
      </c>
      <c r="M8" s="35">
        <v>8</v>
      </c>
      <c r="N8" s="35">
        <v>21</v>
      </c>
      <c r="O8" s="35"/>
      <c r="P8" s="35">
        <f t="shared" si="1"/>
        <v>0</v>
      </c>
      <c r="Q8" s="35">
        <v>1</v>
      </c>
      <c r="R8" s="35">
        <v>4</v>
      </c>
      <c r="S8" s="36">
        <v>1</v>
      </c>
      <c r="T8" s="36">
        <v>11</v>
      </c>
      <c r="U8" s="36">
        <v>3</v>
      </c>
      <c r="V8" s="36">
        <f t="shared" si="2"/>
        <v>3</v>
      </c>
      <c r="W8" s="36"/>
      <c r="X8" s="36"/>
      <c r="Y8" s="32">
        <f t="shared" si="3"/>
        <v>24</v>
      </c>
      <c r="Z8" s="32">
        <f t="shared" si="4"/>
        <v>58</v>
      </c>
      <c r="AA8" s="37">
        <f t="shared" si="5"/>
        <v>0.41379310344827586</v>
      </c>
      <c r="AB8" s="32" t="s">
        <v>616</v>
      </c>
    </row>
    <row r="9" spans="1:28" x14ac:dyDescent="0.25">
      <c r="A9" s="32">
        <v>8</v>
      </c>
      <c r="B9" s="32" t="s">
        <v>625</v>
      </c>
      <c r="C9" s="33"/>
      <c r="D9" s="33"/>
      <c r="E9" s="33"/>
      <c r="F9" s="33"/>
      <c r="G9" s="34">
        <v>9</v>
      </c>
      <c r="H9" s="34">
        <v>17</v>
      </c>
      <c r="I9" s="34">
        <v>0</v>
      </c>
      <c r="J9" s="34">
        <v>1</v>
      </c>
      <c r="K9" s="34"/>
      <c r="L9" s="34">
        <f t="shared" si="0"/>
        <v>0</v>
      </c>
      <c r="M9" s="35">
        <v>13</v>
      </c>
      <c r="N9" s="35">
        <v>21</v>
      </c>
      <c r="O9" s="35"/>
      <c r="P9" s="35">
        <f t="shared" si="1"/>
        <v>0</v>
      </c>
      <c r="Q9" s="35">
        <v>3</v>
      </c>
      <c r="R9" s="35">
        <v>4</v>
      </c>
      <c r="S9" s="36">
        <v>4</v>
      </c>
      <c r="T9" s="36">
        <v>11</v>
      </c>
      <c r="U9" s="36">
        <v>2</v>
      </c>
      <c r="V9" s="36">
        <f t="shared" si="2"/>
        <v>2</v>
      </c>
      <c r="W9" s="36"/>
      <c r="X9" s="36"/>
      <c r="Y9" s="32">
        <f t="shared" si="3"/>
        <v>31</v>
      </c>
      <c r="Z9" s="32">
        <f t="shared" si="4"/>
        <v>54</v>
      </c>
      <c r="AA9" s="37">
        <f t="shared" si="5"/>
        <v>0.57407407407407407</v>
      </c>
      <c r="AB9" s="32" t="s">
        <v>618</v>
      </c>
    </row>
    <row r="10" spans="1:28" x14ac:dyDescent="0.25">
      <c r="A10" s="32">
        <v>9</v>
      </c>
      <c r="B10" s="61" t="s">
        <v>626</v>
      </c>
      <c r="C10" s="33"/>
      <c r="D10" s="33"/>
      <c r="E10" s="33">
        <v>2</v>
      </c>
      <c r="F10" s="33">
        <v>3</v>
      </c>
      <c r="G10" s="34">
        <v>5</v>
      </c>
      <c r="H10" s="34">
        <v>17</v>
      </c>
      <c r="I10" s="34">
        <v>1</v>
      </c>
      <c r="J10" s="34">
        <v>2</v>
      </c>
      <c r="K10" s="34"/>
      <c r="L10" s="34">
        <f t="shared" si="0"/>
        <v>0</v>
      </c>
      <c r="M10" s="35">
        <v>6</v>
      </c>
      <c r="N10" s="35">
        <v>21</v>
      </c>
      <c r="O10" s="35"/>
      <c r="P10" s="35">
        <f t="shared" si="1"/>
        <v>0</v>
      </c>
      <c r="Q10" s="35">
        <v>1</v>
      </c>
      <c r="R10" s="35">
        <v>4</v>
      </c>
      <c r="S10" s="36">
        <v>3</v>
      </c>
      <c r="T10" s="36">
        <v>11</v>
      </c>
      <c r="U10" s="36"/>
      <c r="V10" s="36">
        <f t="shared" si="2"/>
        <v>0</v>
      </c>
      <c r="W10" s="36"/>
      <c r="X10" s="36"/>
      <c r="Y10" s="32">
        <f t="shared" si="3"/>
        <v>18</v>
      </c>
      <c r="Z10" s="32">
        <f t="shared" si="4"/>
        <v>58</v>
      </c>
      <c r="AA10" s="37">
        <f t="shared" si="5"/>
        <v>0.31034482758620691</v>
      </c>
      <c r="AB10" s="32" t="s">
        <v>620</v>
      </c>
    </row>
    <row r="11" spans="1:28" x14ac:dyDescent="0.25">
      <c r="A11" s="32">
        <v>10</v>
      </c>
      <c r="B11" s="61" t="s">
        <v>627</v>
      </c>
      <c r="C11" s="33"/>
      <c r="D11" s="33"/>
      <c r="E11" s="33">
        <v>5</v>
      </c>
      <c r="F11" s="33">
        <v>5</v>
      </c>
      <c r="G11" s="34">
        <v>16</v>
      </c>
      <c r="H11" s="34">
        <v>17</v>
      </c>
      <c r="I11" s="66">
        <v>2</v>
      </c>
      <c r="J11" s="34">
        <v>2</v>
      </c>
      <c r="K11" s="34"/>
      <c r="L11" s="34">
        <f t="shared" si="0"/>
        <v>0</v>
      </c>
      <c r="M11" s="35">
        <v>20</v>
      </c>
      <c r="N11" s="35">
        <v>21</v>
      </c>
      <c r="O11" s="35"/>
      <c r="P11" s="35">
        <f t="shared" si="1"/>
        <v>0</v>
      </c>
      <c r="Q11" s="35">
        <v>3</v>
      </c>
      <c r="R11" s="35">
        <v>3</v>
      </c>
      <c r="S11" s="36">
        <v>10</v>
      </c>
      <c r="T11" s="36">
        <v>11</v>
      </c>
      <c r="U11" s="36"/>
      <c r="V11" s="36">
        <f t="shared" si="2"/>
        <v>0</v>
      </c>
      <c r="W11" s="36"/>
      <c r="X11" s="36"/>
      <c r="Y11" s="32">
        <f t="shared" si="3"/>
        <v>56</v>
      </c>
      <c r="Z11" s="32">
        <f t="shared" si="4"/>
        <v>59</v>
      </c>
      <c r="AA11" s="37">
        <f t="shared" si="5"/>
        <v>0.94915254237288138</v>
      </c>
      <c r="AB11" s="32" t="s">
        <v>622</v>
      </c>
    </row>
    <row r="12" spans="1:28" x14ac:dyDescent="0.25">
      <c r="A12" s="32">
        <v>11</v>
      </c>
      <c r="B12" s="32" t="s">
        <v>628</v>
      </c>
      <c r="C12" s="33"/>
      <c r="D12" s="33"/>
      <c r="E12" s="33">
        <v>3</v>
      </c>
      <c r="F12" s="33">
        <v>3</v>
      </c>
      <c r="G12" s="34">
        <v>16</v>
      </c>
      <c r="H12" s="34">
        <v>17</v>
      </c>
      <c r="I12" s="34">
        <v>4</v>
      </c>
      <c r="J12" s="34">
        <v>4</v>
      </c>
      <c r="K12" s="34"/>
      <c r="L12" s="34">
        <f t="shared" si="0"/>
        <v>0</v>
      </c>
      <c r="M12" s="35">
        <v>20</v>
      </c>
      <c r="N12" s="35">
        <v>21</v>
      </c>
      <c r="O12" s="35"/>
      <c r="P12" s="35">
        <f t="shared" si="1"/>
        <v>0</v>
      </c>
      <c r="Q12" s="35">
        <v>2</v>
      </c>
      <c r="R12" s="35">
        <v>2</v>
      </c>
      <c r="S12" s="36">
        <v>9</v>
      </c>
      <c r="T12" s="36">
        <v>11</v>
      </c>
      <c r="U12" s="36"/>
      <c r="V12" s="36">
        <f t="shared" si="2"/>
        <v>0</v>
      </c>
      <c r="W12" s="36"/>
      <c r="X12" s="36"/>
      <c r="Y12" s="32">
        <f t="shared" si="3"/>
        <v>54</v>
      </c>
      <c r="Z12" s="32">
        <f t="shared" si="4"/>
        <v>58</v>
      </c>
      <c r="AA12" s="37">
        <f t="shared" si="5"/>
        <v>0.93103448275862066</v>
      </c>
      <c r="AB12" s="32" t="s">
        <v>614</v>
      </c>
    </row>
    <row r="13" spans="1:28" x14ac:dyDescent="0.25">
      <c r="A13" s="32">
        <v>12</v>
      </c>
      <c r="B13" s="32" t="s">
        <v>629</v>
      </c>
      <c r="C13" s="33"/>
      <c r="D13" s="33"/>
      <c r="E13" s="33">
        <v>2</v>
      </c>
      <c r="F13" s="33">
        <v>3</v>
      </c>
      <c r="G13" s="34">
        <v>8</v>
      </c>
      <c r="H13" s="34">
        <v>17</v>
      </c>
      <c r="I13" s="34">
        <v>2</v>
      </c>
      <c r="J13" s="34">
        <v>2</v>
      </c>
      <c r="K13" s="34"/>
      <c r="L13" s="34">
        <f t="shared" si="0"/>
        <v>0</v>
      </c>
      <c r="M13" s="35">
        <v>13</v>
      </c>
      <c r="N13" s="35">
        <v>21</v>
      </c>
      <c r="O13" s="35"/>
      <c r="P13" s="35">
        <f t="shared" si="1"/>
        <v>0</v>
      </c>
      <c r="Q13" s="35">
        <v>1</v>
      </c>
      <c r="R13" s="35">
        <v>4</v>
      </c>
      <c r="S13" s="36">
        <v>6</v>
      </c>
      <c r="T13" s="36">
        <v>11</v>
      </c>
      <c r="U13" s="36"/>
      <c r="V13" s="36">
        <f t="shared" si="2"/>
        <v>0</v>
      </c>
      <c r="W13" s="36"/>
      <c r="X13" s="36"/>
      <c r="Y13" s="32">
        <f t="shared" si="3"/>
        <v>32</v>
      </c>
      <c r="Z13" s="32">
        <f t="shared" si="4"/>
        <v>58</v>
      </c>
      <c r="AA13" s="37">
        <f t="shared" si="5"/>
        <v>0.55172413793103448</v>
      </c>
      <c r="AB13" s="32" t="s">
        <v>616</v>
      </c>
    </row>
    <row r="14" spans="1:28" x14ac:dyDescent="0.25">
      <c r="A14" s="32">
        <v>13</v>
      </c>
      <c r="B14" s="32" t="s">
        <v>630</v>
      </c>
      <c r="C14" s="33"/>
      <c r="D14" s="33"/>
      <c r="E14" s="33"/>
      <c r="F14" s="33"/>
      <c r="G14" s="34">
        <v>16</v>
      </c>
      <c r="H14" s="34">
        <v>17</v>
      </c>
      <c r="I14" s="34">
        <v>0</v>
      </c>
      <c r="J14" s="34">
        <v>1</v>
      </c>
      <c r="K14" s="34"/>
      <c r="L14" s="34">
        <f t="shared" si="0"/>
        <v>0</v>
      </c>
      <c r="M14" s="35">
        <v>19</v>
      </c>
      <c r="N14" s="35">
        <v>21</v>
      </c>
      <c r="O14" s="35"/>
      <c r="P14" s="35">
        <f t="shared" si="1"/>
        <v>0</v>
      </c>
      <c r="Q14" s="35">
        <v>4</v>
      </c>
      <c r="R14" s="35">
        <v>4</v>
      </c>
      <c r="S14" s="36">
        <v>10</v>
      </c>
      <c r="T14" s="36">
        <v>11</v>
      </c>
      <c r="U14" s="36"/>
      <c r="V14" s="36">
        <f t="shared" si="2"/>
        <v>0</v>
      </c>
      <c r="W14" s="36"/>
      <c r="X14" s="36"/>
      <c r="Y14" s="32">
        <f t="shared" si="3"/>
        <v>49</v>
      </c>
      <c r="Z14" s="32">
        <f t="shared" si="4"/>
        <v>54</v>
      </c>
      <c r="AA14" s="37">
        <f t="shared" si="5"/>
        <v>0.90740740740740744</v>
      </c>
      <c r="AB14" s="32" t="s">
        <v>618</v>
      </c>
    </row>
    <row r="15" spans="1:28" x14ac:dyDescent="0.25">
      <c r="A15" s="32">
        <v>14</v>
      </c>
      <c r="B15" s="61" t="s">
        <v>631</v>
      </c>
      <c r="C15" s="33"/>
      <c r="D15" s="33"/>
      <c r="E15" s="33">
        <v>3</v>
      </c>
      <c r="F15" s="33">
        <v>3</v>
      </c>
      <c r="G15" s="34">
        <v>13</v>
      </c>
      <c r="H15" s="34">
        <v>17</v>
      </c>
      <c r="I15" s="34">
        <v>2</v>
      </c>
      <c r="J15" s="34">
        <v>2</v>
      </c>
      <c r="K15" s="34"/>
      <c r="L15" s="34">
        <f t="shared" si="0"/>
        <v>0</v>
      </c>
      <c r="M15" s="35">
        <v>16</v>
      </c>
      <c r="N15" s="35">
        <v>21</v>
      </c>
      <c r="O15" s="35"/>
      <c r="P15" s="35">
        <f t="shared" si="1"/>
        <v>0</v>
      </c>
      <c r="Q15" s="35">
        <v>1</v>
      </c>
      <c r="R15" s="35">
        <v>4</v>
      </c>
      <c r="S15" s="36">
        <v>9</v>
      </c>
      <c r="T15" s="36">
        <v>11</v>
      </c>
      <c r="U15" s="36"/>
      <c r="V15" s="36">
        <f t="shared" si="2"/>
        <v>0</v>
      </c>
      <c r="W15" s="36"/>
      <c r="X15" s="36"/>
      <c r="Y15" s="32">
        <f t="shared" si="3"/>
        <v>44</v>
      </c>
      <c r="Z15" s="32">
        <f t="shared" si="4"/>
        <v>58</v>
      </c>
      <c r="AA15" s="37">
        <f t="shared" si="5"/>
        <v>0.75862068965517238</v>
      </c>
      <c r="AB15" s="32" t="s">
        <v>620</v>
      </c>
    </row>
    <row r="16" spans="1:28" x14ac:dyDescent="0.25">
      <c r="A16" s="32">
        <v>15</v>
      </c>
      <c r="B16" s="61" t="s">
        <v>632</v>
      </c>
      <c r="C16" s="33"/>
      <c r="D16" s="33"/>
      <c r="E16" s="33">
        <v>4</v>
      </c>
      <c r="F16" s="33">
        <v>5</v>
      </c>
      <c r="G16" s="34">
        <v>7</v>
      </c>
      <c r="H16" s="34">
        <v>17</v>
      </c>
      <c r="I16" s="66">
        <v>0</v>
      </c>
      <c r="J16" s="34">
        <v>2</v>
      </c>
      <c r="K16" s="34"/>
      <c r="L16" s="34">
        <f t="shared" si="0"/>
        <v>0</v>
      </c>
      <c r="M16" s="35">
        <v>10</v>
      </c>
      <c r="N16" s="35">
        <v>21</v>
      </c>
      <c r="O16" s="35"/>
      <c r="P16" s="35">
        <f t="shared" si="1"/>
        <v>0</v>
      </c>
      <c r="Q16" s="35">
        <v>1</v>
      </c>
      <c r="R16" s="35">
        <v>3</v>
      </c>
      <c r="S16" s="36">
        <v>10</v>
      </c>
      <c r="T16" s="36">
        <v>11</v>
      </c>
      <c r="U16" s="36"/>
      <c r="V16" s="36">
        <f t="shared" si="2"/>
        <v>0</v>
      </c>
      <c r="W16" s="36"/>
      <c r="X16" s="36"/>
      <c r="Y16" s="32">
        <f t="shared" si="3"/>
        <v>32</v>
      </c>
      <c r="Z16" s="32">
        <f t="shared" si="4"/>
        <v>59</v>
      </c>
      <c r="AA16" s="37">
        <f t="shared" si="5"/>
        <v>0.5423728813559322</v>
      </c>
      <c r="AB16" s="32" t="s">
        <v>622</v>
      </c>
    </row>
    <row r="17" spans="1:28" x14ac:dyDescent="0.25">
      <c r="A17" s="32">
        <v>16</v>
      </c>
      <c r="B17" s="32" t="s">
        <v>633</v>
      </c>
      <c r="C17" s="33"/>
      <c r="D17" s="33"/>
      <c r="E17" s="33">
        <v>3</v>
      </c>
      <c r="F17" s="33">
        <v>3</v>
      </c>
      <c r="G17" s="34">
        <v>6</v>
      </c>
      <c r="H17" s="34">
        <v>17</v>
      </c>
      <c r="I17" s="34">
        <v>3</v>
      </c>
      <c r="J17" s="34">
        <v>4</v>
      </c>
      <c r="K17" s="34"/>
      <c r="L17" s="34">
        <f t="shared" si="0"/>
        <v>0</v>
      </c>
      <c r="M17" s="35">
        <v>11</v>
      </c>
      <c r="N17" s="35">
        <v>21</v>
      </c>
      <c r="O17" s="35">
        <v>2</v>
      </c>
      <c r="P17" s="35">
        <f t="shared" si="1"/>
        <v>2</v>
      </c>
      <c r="Q17" s="35">
        <v>1</v>
      </c>
      <c r="R17" s="35">
        <v>2</v>
      </c>
      <c r="S17" s="36">
        <v>2</v>
      </c>
      <c r="T17" s="36">
        <v>11</v>
      </c>
      <c r="U17" s="36">
        <v>1</v>
      </c>
      <c r="V17" s="36">
        <f t="shared" si="2"/>
        <v>1</v>
      </c>
      <c r="W17" s="36"/>
      <c r="X17" s="36"/>
      <c r="Y17" s="32">
        <f t="shared" si="3"/>
        <v>29</v>
      </c>
      <c r="Z17" s="32">
        <f t="shared" si="4"/>
        <v>58</v>
      </c>
      <c r="AA17" s="37">
        <f t="shared" si="5"/>
        <v>0.5</v>
      </c>
      <c r="AB17" s="32" t="s">
        <v>614</v>
      </c>
    </row>
    <row r="18" spans="1:28" x14ac:dyDescent="0.25">
      <c r="A18" s="32">
        <v>17</v>
      </c>
      <c r="B18" s="32" t="s">
        <v>634</v>
      </c>
      <c r="C18" s="33"/>
      <c r="D18" s="33"/>
      <c r="E18" s="33">
        <v>2</v>
      </c>
      <c r="F18" s="33">
        <v>3</v>
      </c>
      <c r="G18" s="34">
        <v>15</v>
      </c>
      <c r="H18" s="34">
        <v>17</v>
      </c>
      <c r="I18" s="34">
        <v>2</v>
      </c>
      <c r="J18" s="34">
        <v>2</v>
      </c>
      <c r="K18" s="34"/>
      <c r="L18" s="34">
        <f t="shared" si="0"/>
        <v>0</v>
      </c>
      <c r="M18" s="35">
        <v>19</v>
      </c>
      <c r="N18" s="35">
        <v>21</v>
      </c>
      <c r="O18" s="35"/>
      <c r="P18" s="35">
        <f t="shared" si="1"/>
        <v>0</v>
      </c>
      <c r="Q18" s="35">
        <v>1</v>
      </c>
      <c r="R18" s="35">
        <v>4</v>
      </c>
      <c r="S18" s="36">
        <v>10</v>
      </c>
      <c r="T18" s="36">
        <v>11</v>
      </c>
      <c r="U18" s="36"/>
      <c r="V18" s="36">
        <f t="shared" si="2"/>
        <v>0</v>
      </c>
      <c r="W18" s="36"/>
      <c r="X18" s="36"/>
      <c r="Y18" s="32">
        <f t="shared" si="3"/>
        <v>49</v>
      </c>
      <c r="Z18" s="32">
        <f t="shared" si="4"/>
        <v>58</v>
      </c>
      <c r="AA18" s="37">
        <f t="shared" si="5"/>
        <v>0.84482758620689657</v>
      </c>
      <c r="AB18" s="32" t="s">
        <v>616</v>
      </c>
    </row>
    <row r="19" spans="1:28" x14ac:dyDescent="0.25">
      <c r="A19" s="32">
        <v>18</v>
      </c>
      <c r="B19" s="32" t="s">
        <v>635</v>
      </c>
      <c r="C19" s="33"/>
      <c r="D19" s="33"/>
      <c r="E19" s="33"/>
      <c r="F19" s="33"/>
      <c r="G19" s="34">
        <v>7</v>
      </c>
      <c r="H19" s="34">
        <v>17</v>
      </c>
      <c r="I19" s="34">
        <v>0</v>
      </c>
      <c r="J19" s="34">
        <v>1</v>
      </c>
      <c r="K19" s="34"/>
      <c r="L19" s="34">
        <f t="shared" si="0"/>
        <v>0</v>
      </c>
      <c r="M19" s="35">
        <v>8</v>
      </c>
      <c r="N19" s="35">
        <v>21</v>
      </c>
      <c r="O19" s="35"/>
      <c r="P19" s="35">
        <f t="shared" si="1"/>
        <v>0</v>
      </c>
      <c r="Q19" s="35">
        <v>3</v>
      </c>
      <c r="R19" s="35">
        <v>4</v>
      </c>
      <c r="S19" s="36">
        <v>6</v>
      </c>
      <c r="T19" s="36">
        <v>11</v>
      </c>
      <c r="U19" s="36"/>
      <c r="V19" s="36">
        <f t="shared" si="2"/>
        <v>0</v>
      </c>
      <c r="W19" s="36"/>
      <c r="X19" s="36"/>
      <c r="Y19" s="32">
        <f t="shared" si="3"/>
        <v>24</v>
      </c>
      <c r="Z19" s="32">
        <f t="shared" si="4"/>
        <v>54</v>
      </c>
      <c r="AA19" s="37">
        <f t="shared" si="5"/>
        <v>0.44444444444444442</v>
      </c>
      <c r="AB19" s="32" t="s">
        <v>618</v>
      </c>
    </row>
    <row r="20" spans="1:28" x14ac:dyDescent="0.25">
      <c r="A20" s="32">
        <v>19</v>
      </c>
      <c r="B20" s="61" t="s">
        <v>636</v>
      </c>
      <c r="C20" s="33"/>
      <c r="D20" s="33"/>
      <c r="E20" s="33">
        <v>2</v>
      </c>
      <c r="F20" s="33">
        <v>3</v>
      </c>
      <c r="G20" s="34">
        <v>10</v>
      </c>
      <c r="H20" s="34">
        <v>17</v>
      </c>
      <c r="I20" s="34">
        <v>1</v>
      </c>
      <c r="J20" s="34">
        <v>2</v>
      </c>
      <c r="K20" s="34"/>
      <c r="L20" s="34">
        <f t="shared" si="0"/>
        <v>0</v>
      </c>
      <c r="M20" s="35">
        <v>16</v>
      </c>
      <c r="N20" s="35">
        <v>21</v>
      </c>
      <c r="O20" s="35"/>
      <c r="P20" s="35">
        <f t="shared" si="1"/>
        <v>0</v>
      </c>
      <c r="Q20" s="35">
        <v>3</v>
      </c>
      <c r="R20" s="35">
        <v>4</v>
      </c>
      <c r="S20" s="36">
        <v>7</v>
      </c>
      <c r="T20" s="36">
        <v>11</v>
      </c>
      <c r="U20" s="36"/>
      <c r="V20" s="36">
        <f t="shared" si="2"/>
        <v>0</v>
      </c>
      <c r="W20" s="36"/>
      <c r="X20" s="36"/>
      <c r="Y20" s="32">
        <f t="shared" si="3"/>
        <v>39</v>
      </c>
      <c r="Z20" s="32">
        <f t="shared" si="4"/>
        <v>58</v>
      </c>
      <c r="AA20" s="37">
        <f t="shared" si="5"/>
        <v>0.67241379310344829</v>
      </c>
      <c r="AB20" s="32" t="s">
        <v>620</v>
      </c>
    </row>
    <row r="21" spans="1:28" x14ac:dyDescent="0.25">
      <c r="A21" s="32">
        <v>20</v>
      </c>
      <c r="B21" s="61" t="s">
        <v>637</v>
      </c>
      <c r="C21" s="33"/>
      <c r="D21" s="33"/>
      <c r="E21" s="33">
        <v>1</v>
      </c>
      <c r="F21" s="33">
        <v>5</v>
      </c>
      <c r="G21" s="34">
        <v>0</v>
      </c>
      <c r="H21" s="34">
        <v>17</v>
      </c>
      <c r="I21" s="66">
        <v>0</v>
      </c>
      <c r="J21" s="34">
        <v>2</v>
      </c>
      <c r="K21" s="34"/>
      <c r="L21" s="34">
        <f t="shared" si="0"/>
        <v>0</v>
      </c>
      <c r="M21" s="35">
        <v>0</v>
      </c>
      <c r="N21" s="35">
        <v>21</v>
      </c>
      <c r="O21" s="35"/>
      <c r="P21" s="35">
        <f t="shared" si="1"/>
        <v>0</v>
      </c>
      <c r="Q21" s="35">
        <v>0</v>
      </c>
      <c r="R21" s="35">
        <v>3</v>
      </c>
      <c r="S21" s="36">
        <v>0</v>
      </c>
      <c r="T21" s="36">
        <v>11</v>
      </c>
      <c r="U21" s="36"/>
      <c r="V21" s="36">
        <f t="shared" si="2"/>
        <v>0</v>
      </c>
      <c r="W21" s="36"/>
      <c r="X21" s="36"/>
      <c r="Y21" s="32">
        <f t="shared" si="3"/>
        <v>1</v>
      </c>
      <c r="Z21" s="32">
        <f t="shared" si="4"/>
        <v>59</v>
      </c>
      <c r="AA21" s="37">
        <f t="shared" si="5"/>
        <v>1.6949152542372881E-2</v>
      </c>
      <c r="AB21" s="32" t="s">
        <v>622</v>
      </c>
    </row>
    <row r="22" spans="1:28" x14ac:dyDescent="0.25">
      <c r="A22" s="32">
        <v>21</v>
      </c>
      <c r="B22" s="32" t="s">
        <v>638</v>
      </c>
      <c r="C22" s="33"/>
      <c r="D22" s="33"/>
      <c r="E22" s="33">
        <v>3</v>
      </c>
      <c r="F22" s="33">
        <v>3</v>
      </c>
      <c r="G22" s="34">
        <v>10</v>
      </c>
      <c r="H22" s="34">
        <v>17</v>
      </c>
      <c r="I22" s="34">
        <v>3</v>
      </c>
      <c r="J22" s="34">
        <v>4</v>
      </c>
      <c r="K22" s="34"/>
      <c r="L22" s="34">
        <f t="shared" si="0"/>
        <v>0</v>
      </c>
      <c r="M22" s="35">
        <v>11</v>
      </c>
      <c r="N22" s="35">
        <v>21</v>
      </c>
      <c r="O22" s="35"/>
      <c r="P22" s="35">
        <f t="shared" si="1"/>
        <v>0</v>
      </c>
      <c r="Q22" s="35">
        <v>1</v>
      </c>
      <c r="R22" s="35">
        <v>2</v>
      </c>
      <c r="S22" s="36">
        <v>5</v>
      </c>
      <c r="T22" s="36">
        <v>11</v>
      </c>
      <c r="U22" s="36">
        <v>2</v>
      </c>
      <c r="V22" s="36">
        <f t="shared" si="2"/>
        <v>2</v>
      </c>
      <c r="W22" s="36"/>
      <c r="X22" s="36"/>
      <c r="Y22" s="32">
        <f t="shared" si="3"/>
        <v>35</v>
      </c>
      <c r="Z22" s="32">
        <f t="shared" si="4"/>
        <v>58</v>
      </c>
      <c r="AA22" s="37">
        <f t="shared" si="5"/>
        <v>0.60344827586206895</v>
      </c>
      <c r="AB22" s="32" t="s">
        <v>614</v>
      </c>
    </row>
    <row r="23" spans="1:28" x14ac:dyDescent="0.25">
      <c r="A23" s="32">
        <v>22</v>
      </c>
      <c r="B23" s="32" t="s">
        <v>639</v>
      </c>
      <c r="C23" s="33"/>
      <c r="D23" s="33"/>
      <c r="E23" s="33">
        <v>2</v>
      </c>
      <c r="F23" s="33">
        <v>3</v>
      </c>
      <c r="G23" s="34">
        <v>13</v>
      </c>
      <c r="H23" s="34">
        <v>17</v>
      </c>
      <c r="I23" s="34">
        <v>2</v>
      </c>
      <c r="J23" s="34">
        <v>2</v>
      </c>
      <c r="K23" s="34"/>
      <c r="L23" s="34">
        <f t="shared" si="0"/>
        <v>0</v>
      </c>
      <c r="M23" s="35">
        <v>17</v>
      </c>
      <c r="N23" s="35">
        <v>21</v>
      </c>
      <c r="O23" s="35"/>
      <c r="P23" s="35">
        <f t="shared" si="1"/>
        <v>0</v>
      </c>
      <c r="Q23" s="35">
        <v>1</v>
      </c>
      <c r="R23" s="35">
        <v>4</v>
      </c>
      <c r="S23" s="36">
        <v>10</v>
      </c>
      <c r="T23" s="36">
        <v>11</v>
      </c>
      <c r="U23" s="36"/>
      <c r="V23" s="36">
        <f t="shared" si="2"/>
        <v>0</v>
      </c>
      <c r="W23" s="36"/>
      <c r="X23" s="36"/>
      <c r="Y23" s="32">
        <f t="shared" si="3"/>
        <v>45</v>
      </c>
      <c r="Z23" s="32">
        <f t="shared" si="4"/>
        <v>58</v>
      </c>
      <c r="AA23" s="37">
        <f t="shared" si="5"/>
        <v>0.77586206896551724</v>
      </c>
      <c r="AB23" s="32" t="s">
        <v>616</v>
      </c>
    </row>
    <row r="24" spans="1:28" x14ac:dyDescent="0.25">
      <c r="A24" s="32">
        <v>23</v>
      </c>
      <c r="B24" s="62" t="s">
        <v>640</v>
      </c>
      <c r="C24" s="33"/>
      <c r="D24" s="33"/>
      <c r="E24" s="33"/>
      <c r="F24" s="33"/>
      <c r="G24" s="34">
        <v>17</v>
      </c>
      <c r="H24" s="34">
        <v>17</v>
      </c>
      <c r="I24" s="66">
        <v>0</v>
      </c>
      <c r="J24" s="34">
        <v>1</v>
      </c>
      <c r="K24" s="34"/>
      <c r="L24" s="34">
        <f t="shared" si="0"/>
        <v>0</v>
      </c>
      <c r="M24" s="35">
        <v>21</v>
      </c>
      <c r="N24" s="35">
        <v>21</v>
      </c>
      <c r="O24" s="35"/>
      <c r="P24" s="35">
        <f t="shared" si="1"/>
        <v>0</v>
      </c>
      <c r="Q24" s="35">
        <v>4</v>
      </c>
      <c r="R24" s="35">
        <v>4</v>
      </c>
      <c r="S24" s="36">
        <v>11</v>
      </c>
      <c r="T24" s="36">
        <v>11</v>
      </c>
      <c r="U24" s="36"/>
      <c r="V24" s="36">
        <f t="shared" si="2"/>
        <v>0</v>
      </c>
      <c r="W24" s="36"/>
      <c r="X24" s="36"/>
      <c r="Y24" s="32">
        <f t="shared" si="3"/>
        <v>53</v>
      </c>
      <c r="Z24" s="32">
        <f t="shared" si="4"/>
        <v>54</v>
      </c>
      <c r="AA24" s="37">
        <f t="shared" si="5"/>
        <v>0.98148148148148151</v>
      </c>
      <c r="AB24" s="32" t="s">
        <v>618</v>
      </c>
    </row>
    <row r="25" spans="1:28" x14ac:dyDescent="0.25">
      <c r="A25" s="32">
        <v>24</v>
      </c>
      <c r="B25" s="61" t="s">
        <v>641</v>
      </c>
      <c r="C25" s="33"/>
      <c r="D25" s="33"/>
      <c r="E25" s="33">
        <v>3</v>
      </c>
      <c r="F25" s="33">
        <v>3</v>
      </c>
      <c r="G25" s="34">
        <v>12</v>
      </c>
      <c r="H25" s="34">
        <v>17</v>
      </c>
      <c r="I25" s="34">
        <v>2</v>
      </c>
      <c r="J25" s="34">
        <v>2</v>
      </c>
      <c r="K25" s="34"/>
      <c r="L25" s="34">
        <f t="shared" si="0"/>
        <v>0</v>
      </c>
      <c r="M25" s="35">
        <v>15</v>
      </c>
      <c r="N25" s="35">
        <v>21</v>
      </c>
      <c r="O25" s="35"/>
      <c r="P25" s="35">
        <f t="shared" si="1"/>
        <v>0</v>
      </c>
      <c r="Q25" s="35">
        <v>3</v>
      </c>
      <c r="R25" s="35">
        <v>4</v>
      </c>
      <c r="S25" s="36">
        <v>4</v>
      </c>
      <c r="T25" s="36">
        <v>11</v>
      </c>
      <c r="U25" s="36">
        <v>2</v>
      </c>
      <c r="V25" s="36">
        <f t="shared" si="2"/>
        <v>2</v>
      </c>
      <c r="W25" s="36"/>
      <c r="X25" s="36"/>
      <c r="Y25" s="32">
        <f t="shared" si="3"/>
        <v>41</v>
      </c>
      <c r="Z25" s="32">
        <f t="shared" si="4"/>
        <v>58</v>
      </c>
      <c r="AA25" s="37">
        <f t="shared" si="5"/>
        <v>0.7068965517241379</v>
      </c>
      <c r="AB25" s="32" t="s">
        <v>620</v>
      </c>
    </row>
    <row r="26" spans="1:28" x14ac:dyDescent="0.25">
      <c r="A26" s="32">
        <v>25</v>
      </c>
      <c r="B26" s="61" t="s">
        <v>642</v>
      </c>
      <c r="C26" s="33"/>
      <c r="D26" s="33"/>
      <c r="E26" s="33">
        <v>5</v>
      </c>
      <c r="F26" s="33">
        <v>5</v>
      </c>
      <c r="G26" s="34">
        <v>14</v>
      </c>
      <c r="H26" s="34">
        <v>17</v>
      </c>
      <c r="I26" s="66">
        <v>2</v>
      </c>
      <c r="J26" s="34">
        <v>2</v>
      </c>
      <c r="K26" s="34"/>
      <c r="L26" s="34">
        <f t="shared" si="0"/>
        <v>0</v>
      </c>
      <c r="M26" s="35">
        <v>19</v>
      </c>
      <c r="N26" s="35">
        <v>21</v>
      </c>
      <c r="O26" s="35"/>
      <c r="P26" s="35">
        <f t="shared" si="1"/>
        <v>0</v>
      </c>
      <c r="Q26" s="35">
        <v>2</v>
      </c>
      <c r="R26" s="35">
        <v>3</v>
      </c>
      <c r="S26" s="36">
        <v>9</v>
      </c>
      <c r="T26" s="36">
        <v>11</v>
      </c>
      <c r="U26" s="36"/>
      <c r="V26" s="36">
        <f t="shared" si="2"/>
        <v>0</v>
      </c>
      <c r="W26" s="36"/>
      <c r="X26" s="36"/>
      <c r="Y26" s="32">
        <f t="shared" si="3"/>
        <v>51</v>
      </c>
      <c r="Z26" s="32">
        <f t="shared" si="4"/>
        <v>59</v>
      </c>
      <c r="AA26" s="37">
        <f t="shared" si="5"/>
        <v>0.86440677966101698</v>
      </c>
      <c r="AB26" s="32" t="s">
        <v>622</v>
      </c>
    </row>
    <row r="27" spans="1:28" x14ac:dyDescent="0.25">
      <c r="A27" s="32">
        <v>26</v>
      </c>
      <c r="B27" s="32" t="s">
        <v>643</v>
      </c>
      <c r="C27" s="33"/>
      <c r="D27" s="33"/>
      <c r="E27" s="33">
        <v>3</v>
      </c>
      <c r="F27" s="33">
        <v>3</v>
      </c>
      <c r="G27" s="34">
        <v>16</v>
      </c>
      <c r="H27" s="34">
        <v>17</v>
      </c>
      <c r="I27" s="34">
        <v>2</v>
      </c>
      <c r="J27" s="34">
        <v>4</v>
      </c>
      <c r="K27" s="34"/>
      <c r="L27" s="34">
        <f t="shared" si="0"/>
        <v>0</v>
      </c>
      <c r="M27" s="35">
        <v>16</v>
      </c>
      <c r="N27" s="35">
        <v>21</v>
      </c>
      <c r="O27" s="35"/>
      <c r="P27" s="35">
        <f t="shared" si="1"/>
        <v>0</v>
      </c>
      <c r="Q27" s="35">
        <v>2</v>
      </c>
      <c r="R27" s="35">
        <v>2</v>
      </c>
      <c r="S27" s="36">
        <v>7</v>
      </c>
      <c r="T27" s="36">
        <v>11</v>
      </c>
      <c r="U27" s="36"/>
      <c r="V27" s="36">
        <f t="shared" si="2"/>
        <v>0</v>
      </c>
      <c r="W27" s="36"/>
      <c r="X27" s="36"/>
      <c r="Y27" s="32">
        <f t="shared" si="3"/>
        <v>46</v>
      </c>
      <c r="Z27" s="32">
        <f t="shared" si="4"/>
        <v>58</v>
      </c>
      <c r="AA27" s="37">
        <f t="shared" si="5"/>
        <v>0.7931034482758621</v>
      </c>
      <c r="AB27" s="32" t="s">
        <v>614</v>
      </c>
    </row>
    <row r="28" spans="1:28" x14ac:dyDescent="0.25">
      <c r="A28" s="32">
        <v>27</v>
      </c>
      <c r="B28" s="32" t="s">
        <v>644</v>
      </c>
      <c r="C28" s="33"/>
      <c r="D28" s="33"/>
      <c r="E28" s="33">
        <v>2</v>
      </c>
      <c r="F28" s="33">
        <v>3</v>
      </c>
      <c r="G28" s="34">
        <v>11</v>
      </c>
      <c r="H28" s="34">
        <v>17</v>
      </c>
      <c r="I28" s="34">
        <v>2</v>
      </c>
      <c r="J28" s="34">
        <v>2</v>
      </c>
      <c r="K28" s="34"/>
      <c r="L28" s="34">
        <f t="shared" si="0"/>
        <v>0</v>
      </c>
      <c r="M28" s="35">
        <v>18</v>
      </c>
      <c r="N28" s="35">
        <v>21</v>
      </c>
      <c r="O28" s="35"/>
      <c r="P28" s="35">
        <f t="shared" si="1"/>
        <v>0</v>
      </c>
      <c r="Q28" s="35">
        <v>1</v>
      </c>
      <c r="R28" s="35">
        <v>4</v>
      </c>
      <c r="S28" s="36">
        <v>7</v>
      </c>
      <c r="T28" s="36">
        <v>11</v>
      </c>
      <c r="U28" s="36"/>
      <c r="V28" s="36">
        <f t="shared" si="2"/>
        <v>0</v>
      </c>
      <c r="W28" s="36"/>
      <c r="X28" s="36"/>
      <c r="Y28" s="32">
        <f t="shared" si="3"/>
        <v>41</v>
      </c>
      <c r="Z28" s="32">
        <f t="shared" si="4"/>
        <v>58</v>
      </c>
      <c r="AA28" s="37">
        <f t="shared" si="5"/>
        <v>0.7068965517241379</v>
      </c>
      <c r="AB28" s="32" t="s">
        <v>616</v>
      </c>
    </row>
    <row r="29" spans="1:28" x14ac:dyDescent="0.25">
      <c r="A29" s="32">
        <v>28</v>
      </c>
      <c r="B29" s="32" t="s">
        <v>645</v>
      </c>
      <c r="C29" s="33"/>
      <c r="D29" s="33"/>
      <c r="E29" s="33"/>
      <c r="F29" s="33"/>
      <c r="G29" s="34">
        <v>6</v>
      </c>
      <c r="H29" s="34">
        <v>17</v>
      </c>
      <c r="I29" s="34">
        <v>0</v>
      </c>
      <c r="J29" s="34">
        <v>1</v>
      </c>
      <c r="K29" s="34"/>
      <c r="L29" s="34">
        <f t="shared" si="0"/>
        <v>0</v>
      </c>
      <c r="M29" s="35">
        <v>10</v>
      </c>
      <c r="N29" s="35">
        <v>21</v>
      </c>
      <c r="O29" s="35"/>
      <c r="P29" s="35">
        <f t="shared" si="1"/>
        <v>0</v>
      </c>
      <c r="Q29" s="35">
        <v>4</v>
      </c>
      <c r="R29" s="35">
        <v>4</v>
      </c>
      <c r="S29" s="36">
        <v>4</v>
      </c>
      <c r="T29" s="36">
        <v>11</v>
      </c>
      <c r="U29" s="36"/>
      <c r="V29" s="36">
        <f t="shared" si="2"/>
        <v>0</v>
      </c>
      <c r="W29" s="36"/>
      <c r="X29" s="36"/>
      <c r="Y29" s="32">
        <f t="shared" si="3"/>
        <v>24</v>
      </c>
      <c r="Z29" s="32">
        <f t="shared" si="4"/>
        <v>54</v>
      </c>
      <c r="AA29" s="37">
        <f t="shared" si="5"/>
        <v>0.44444444444444442</v>
      </c>
      <c r="AB29" s="32" t="s">
        <v>618</v>
      </c>
    </row>
    <row r="30" spans="1:28" x14ac:dyDescent="0.25">
      <c r="A30" s="32">
        <v>29</v>
      </c>
      <c r="B30" s="61" t="s">
        <v>646</v>
      </c>
      <c r="C30" s="33"/>
      <c r="D30" s="33"/>
      <c r="E30" s="33">
        <v>3</v>
      </c>
      <c r="F30" s="33">
        <v>3</v>
      </c>
      <c r="G30" s="34">
        <v>9</v>
      </c>
      <c r="H30" s="34">
        <v>17</v>
      </c>
      <c r="I30" s="34">
        <v>2</v>
      </c>
      <c r="J30" s="34">
        <v>2</v>
      </c>
      <c r="K30" s="34"/>
      <c r="L30" s="34">
        <f t="shared" si="0"/>
        <v>0</v>
      </c>
      <c r="M30" s="35">
        <v>15</v>
      </c>
      <c r="N30" s="35">
        <v>21</v>
      </c>
      <c r="O30" s="35"/>
      <c r="P30" s="35">
        <f t="shared" si="1"/>
        <v>0</v>
      </c>
      <c r="Q30" s="35">
        <v>3</v>
      </c>
      <c r="R30" s="35">
        <v>4</v>
      </c>
      <c r="S30" s="36">
        <v>10</v>
      </c>
      <c r="T30" s="36">
        <v>11</v>
      </c>
      <c r="U30" s="36"/>
      <c r="V30" s="36">
        <f t="shared" si="2"/>
        <v>0</v>
      </c>
      <c r="W30" s="36"/>
      <c r="X30" s="36"/>
      <c r="Y30" s="32">
        <f t="shared" si="3"/>
        <v>42</v>
      </c>
      <c r="Z30" s="32">
        <f t="shared" si="4"/>
        <v>58</v>
      </c>
      <c r="AA30" s="37">
        <f t="shared" si="5"/>
        <v>0.72413793103448276</v>
      </c>
      <c r="AB30" s="32" t="s">
        <v>620</v>
      </c>
    </row>
    <row r="31" spans="1:28" x14ac:dyDescent="0.25">
      <c r="A31" s="32">
        <v>30</v>
      </c>
      <c r="B31" s="61" t="s">
        <v>647</v>
      </c>
      <c r="C31" s="33"/>
      <c r="D31" s="33"/>
      <c r="E31" s="33">
        <v>4</v>
      </c>
      <c r="F31" s="33">
        <v>5</v>
      </c>
      <c r="G31" s="34">
        <v>13</v>
      </c>
      <c r="H31" s="34">
        <v>17</v>
      </c>
      <c r="I31" s="66">
        <v>2</v>
      </c>
      <c r="J31" s="34">
        <v>2</v>
      </c>
      <c r="K31" s="34"/>
      <c r="L31" s="34">
        <f t="shared" si="0"/>
        <v>0</v>
      </c>
      <c r="M31" s="35">
        <v>15</v>
      </c>
      <c r="N31" s="35">
        <v>21</v>
      </c>
      <c r="O31" s="35">
        <v>4</v>
      </c>
      <c r="P31" s="35">
        <f t="shared" si="1"/>
        <v>4</v>
      </c>
      <c r="Q31" s="35">
        <v>3</v>
      </c>
      <c r="R31" s="35">
        <v>3</v>
      </c>
      <c r="S31" s="36">
        <v>9</v>
      </c>
      <c r="T31" s="36">
        <v>11</v>
      </c>
      <c r="U31" s="36"/>
      <c r="V31" s="36">
        <f t="shared" si="2"/>
        <v>0</v>
      </c>
      <c r="W31" s="36"/>
      <c r="X31" s="36"/>
      <c r="Y31" s="32">
        <f t="shared" si="3"/>
        <v>50</v>
      </c>
      <c r="Z31" s="32">
        <f t="shared" si="4"/>
        <v>59</v>
      </c>
      <c r="AA31" s="37">
        <f t="shared" si="5"/>
        <v>0.84745762711864403</v>
      </c>
      <c r="AB31" s="32" t="s">
        <v>622</v>
      </c>
    </row>
    <row r="32" spans="1:28" x14ac:dyDescent="0.25">
      <c r="A32" s="32">
        <v>31</v>
      </c>
      <c r="B32" s="32" t="s">
        <v>648</v>
      </c>
      <c r="C32" s="33"/>
      <c r="D32" s="33"/>
      <c r="E32" s="33">
        <v>3</v>
      </c>
      <c r="F32" s="33">
        <v>3</v>
      </c>
      <c r="G32" s="34">
        <v>9</v>
      </c>
      <c r="H32" s="34">
        <v>17</v>
      </c>
      <c r="I32" s="34">
        <v>2</v>
      </c>
      <c r="J32" s="34">
        <v>4</v>
      </c>
      <c r="K32" s="34"/>
      <c r="L32" s="34">
        <f t="shared" si="0"/>
        <v>0</v>
      </c>
      <c r="M32" s="35">
        <v>10</v>
      </c>
      <c r="N32" s="35">
        <v>21</v>
      </c>
      <c r="O32" s="35"/>
      <c r="P32" s="35">
        <f t="shared" si="1"/>
        <v>0</v>
      </c>
      <c r="Q32" s="35">
        <v>0</v>
      </c>
      <c r="R32" s="35">
        <v>2</v>
      </c>
      <c r="S32" s="36">
        <v>4</v>
      </c>
      <c r="T32" s="36">
        <v>11</v>
      </c>
      <c r="U32" s="36"/>
      <c r="V32" s="36">
        <f t="shared" si="2"/>
        <v>0</v>
      </c>
      <c r="W32" s="36"/>
      <c r="X32" s="36"/>
      <c r="Y32" s="32">
        <f t="shared" si="3"/>
        <v>28</v>
      </c>
      <c r="Z32" s="32">
        <f t="shared" si="4"/>
        <v>58</v>
      </c>
      <c r="AA32" s="37">
        <f t="shared" si="5"/>
        <v>0.48275862068965519</v>
      </c>
      <c r="AB32" s="32" t="s">
        <v>614</v>
      </c>
    </row>
    <row r="33" spans="1:28" x14ac:dyDescent="0.25">
      <c r="A33" s="32">
        <v>32</v>
      </c>
      <c r="B33" s="32" t="s">
        <v>649</v>
      </c>
      <c r="C33" s="33"/>
      <c r="D33" s="33"/>
      <c r="E33" s="33">
        <v>2</v>
      </c>
      <c r="F33" s="33">
        <v>3</v>
      </c>
      <c r="G33" s="34">
        <v>10</v>
      </c>
      <c r="H33" s="34">
        <v>17</v>
      </c>
      <c r="I33" s="34">
        <v>2</v>
      </c>
      <c r="J33" s="34">
        <v>2</v>
      </c>
      <c r="K33" s="34"/>
      <c r="L33" s="34">
        <f t="shared" si="0"/>
        <v>0</v>
      </c>
      <c r="M33" s="35">
        <v>17</v>
      </c>
      <c r="N33" s="35">
        <v>21</v>
      </c>
      <c r="O33" s="35"/>
      <c r="P33" s="35">
        <f t="shared" si="1"/>
        <v>0</v>
      </c>
      <c r="Q33" s="35">
        <v>0</v>
      </c>
      <c r="R33" s="35">
        <v>4</v>
      </c>
      <c r="S33" s="36">
        <v>9</v>
      </c>
      <c r="T33" s="36">
        <v>11</v>
      </c>
      <c r="U33" s="36"/>
      <c r="V33" s="36">
        <f t="shared" si="2"/>
        <v>0</v>
      </c>
      <c r="W33" s="36"/>
      <c r="X33" s="36"/>
      <c r="Y33" s="32">
        <f t="shared" si="3"/>
        <v>40</v>
      </c>
      <c r="Z33" s="32">
        <f t="shared" si="4"/>
        <v>58</v>
      </c>
      <c r="AA33" s="37">
        <f t="shared" si="5"/>
        <v>0.68965517241379315</v>
      </c>
      <c r="AB33" s="32" t="s">
        <v>616</v>
      </c>
    </row>
    <row r="34" spans="1:28" x14ac:dyDescent="0.25">
      <c r="A34" s="32">
        <v>33</v>
      </c>
      <c r="B34" s="32" t="s">
        <v>650</v>
      </c>
      <c r="C34" s="33"/>
      <c r="D34" s="33"/>
      <c r="E34" s="33"/>
      <c r="F34" s="33"/>
      <c r="G34" s="34">
        <v>9</v>
      </c>
      <c r="H34" s="34">
        <v>17</v>
      </c>
      <c r="I34" s="34">
        <v>0</v>
      </c>
      <c r="J34" s="34">
        <v>1</v>
      </c>
      <c r="K34" s="34"/>
      <c r="L34" s="34">
        <f t="shared" si="0"/>
        <v>0</v>
      </c>
      <c r="M34" s="35">
        <v>11</v>
      </c>
      <c r="N34" s="35">
        <v>21</v>
      </c>
      <c r="O34" s="35"/>
      <c r="P34" s="35">
        <f t="shared" si="1"/>
        <v>0</v>
      </c>
      <c r="Q34" s="35">
        <v>2</v>
      </c>
      <c r="R34" s="35">
        <v>4</v>
      </c>
      <c r="S34" s="36">
        <v>6</v>
      </c>
      <c r="T34" s="36">
        <v>11</v>
      </c>
      <c r="U34" s="36"/>
      <c r="V34" s="36">
        <f t="shared" si="2"/>
        <v>0</v>
      </c>
      <c r="W34" s="36"/>
      <c r="X34" s="36"/>
      <c r="Y34" s="32">
        <f t="shared" si="3"/>
        <v>28</v>
      </c>
      <c r="Z34" s="32">
        <f t="shared" si="4"/>
        <v>54</v>
      </c>
      <c r="AA34" s="37">
        <f t="shared" si="5"/>
        <v>0.51851851851851849</v>
      </c>
      <c r="AB34" s="32" t="s">
        <v>618</v>
      </c>
    </row>
    <row r="35" spans="1:28" x14ac:dyDescent="0.25">
      <c r="A35" s="32">
        <v>34</v>
      </c>
      <c r="B35" s="61" t="s">
        <v>651</v>
      </c>
      <c r="C35" s="33"/>
      <c r="D35" s="33"/>
      <c r="E35" s="33">
        <v>3</v>
      </c>
      <c r="F35" s="33">
        <v>3</v>
      </c>
      <c r="G35" s="34">
        <v>11</v>
      </c>
      <c r="H35" s="34">
        <v>17</v>
      </c>
      <c r="I35" s="34">
        <v>1</v>
      </c>
      <c r="J35" s="34">
        <v>2</v>
      </c>
      <c r="K35" s="34"/>
      <c r="L35" s="34">
        <f t="shared" si="0"/>
        <v>0</v>
      </c>
      <c r="M35" s="35">
        <v>15</v>
      </c>
      <c r="N35" s="35">
        <v>21</v>
      </c>
      <c r="O35" s="35">
        <v>1</v>
      </c>
      <c r="P35" s="35">
        <f t="shared" si="1"/>
        <v>1</v>
      </c>
      <c r="Q35" s="35">
        <v>3</v>
      </c>
      <c r="R35" s="35">
        <v>4</v>
      </c>
      <c r="S35" s="36">
        <v>8</v>
      </c>
      <c r="T35" s="36">
        <v>11</v>
      </c>
      <c r="U35" s="36"/>
      <c r="V35" s="36">
        <f t="shared" si="2"/>
        <v>0</v>
      </c>
      <c r="W35" s="36"/>
      <c r="X35" s="36"/>
      <c r="Y35" s="32">
        <f t="shared" si="3"/>
        <v>42</v>
      </c>
      <c r="Z35" s="32">
        <f t="shared" si="4"/>
        <v>58</v>
      </c>
      <c r="AA35" s="37">
        <f t="shared" si="5"/>
        <v>0.72413793103448276</v>
      </c>
      <c r="AB35" s="32" t="s">
        <v>620</v>
      </c>
    </row>
    <row r="36" spans="1:28" x14ac:dyDescent="0.25">
      <c r="A36" s="32">
        <v>35</v>
      </c>
      <c r="B36" s="61" t="s">
        <v>652</v>
      </c>
      <c r="C36" s="33"/>
      <c r="D36" s="33"/>
      <c r="E36" s="33">
        <v>5</v>
      </c>
      <c r="F36" s="33">
        <v>5</v>
      </c>
      <c r="G36" s="34">
        <v>11</v>
      </c>
      <c r="H36" s="34">
        <v>17</v>
      </c>
      <c r="I36" s="66">
        <v>2</v>
      </c>
      <c r="J36" s="34">
        <v>2</v>
      </c>
      <c r="K36" s="34"/>
      <c r="L36" s="34">
        <f t="shared" si="0"/>
        <v>0</v>
      </c>
      <c r="M36" s="35">
        <v>15</v>
      </c>
      <c r="N36" s="35">
        <v>21</v>
      </c>
      <c r="O36" s="35"/>
      <c r="P36" s="35">
        <f t="shared" si="1"/>
        <v>0</v>
      </c>
      <c r="Q36" s="35">
        <v>3</v>
      </c>
      <c r="R36" s="35">
        <v>3</v>
      </c>
      <c r="S36" s="36">
        <v>9</v>
      </c>
      <c r="T36" s="36">
        <v>11</v>
      </c>
      <c r="U36" s="36"/>
      <c r="V36" s="36">
        <f t="shared" si="2"/>
        <v>0</v>
      </c>
      <c r="W36" s="36"/>
      <c r="X36" s="36"/>
      <c r="Y36" s="32">
        <f t="shared" si="3"/>
        <v>45</v>
      </c>
      <c r="Z36" s="32">
        <f t="shared" si="4"/>
        <v>59</v>
      </c>
      <c r="AA36" s="37">
        <f t="shared" si="5"/>
        <v>0.76271186440677963</v>
      </c>
      <c r="AB36" s="32" t="s">
        <v>622</v>
      </c>
    </row>
    <row r="37" spans="1:28" x14ac:dyDescent="0.25">
      <c r="A37" s="32">
        <v>36</v>
      </c>
      <c r="B37" s="32" t="s">
        <v>653</v>
      </c>
      <c r="C37" s="33"/>
      <c r="D37" s="33"/>
      <c r="E37" s="33">
        <v>3</v>
      </c>
      <c r="F37" s="33">
        <v>3</v>
      </c>
      <c r="G37" s="34">
        <v>11</v>
      </c>
      <c r="H37" s="34">
        <v>17</v>
      </c>
      <c r="I37" s="34">
        <v>4</v>
      </c>
      <c r="J37" s="34">
        <v>4</v>
      </c>
      <c r="K37" s="34"/>
      <c r="L37" s="34">
        <f t="shared" si="0"/>
        <v>0</v>
      </c>
      <c r="M37" s="35">
        <v>16</v>
      </c>
      <c r="N37" s="35">
        <v>21</v>
      </c>
      <c r="O37" s="35"/>
      <c r="P37" s="35">
        <f t="shared" si="1"/>
        <v>0</v>
      </c>
      <c r="Q37" s="35">
        <v>1</v>
      </c>
      <c r="R37" s="35">
        <v>2</v>
      </c>
      <c r="S37" s="36">
        <v>6</v>
      </c>
      <c r="T37" s="36">
        <v>11</v>
      </c>
      <c r="U37" s="36"/>
      <c r="V37" s="36">
        <f t="shared" si="2"/>
        <v>0</v>
      </c>
      <c r="W37" s="36"/>
      <c r="X37" s="36"/>
      <c r="Y37" s="32">
        <f t="shared" si="3"/>
        <v>41</v>
      </c>
      <c r="Z37" s="32">
        <f t="shared" si="4"/>
        <v>58</v>
      </c>
      <c r="AA37" s="37">
        <f t="shared" si="5"/>
        <v>0.7068965517241379</v>
      </c>
      <c r="AB37" s="32" t="s">
        <v>614</v>
      </c>
    </row>
    <row r="38" spans="1:28" x14ac:dyDescent="0.25">
      <c r="A38" s="32">
        <v>37</v>
      </c>
      <c r="B38" s="32" t="s">
        <v>654</v>
      </c>
      <c r="C38" s="33"/>
      <c r="D38" s="33"/>
      <c r="E38" s="33">
        <v>1</v>
      </c>
      <c r="F38" s="33">
        <v>3</v>
      </c>
      <c r="G38" s="34">
        <v>16</v>
      </c>
      <c r="H38" s="34">
        <v>17</v>
      </c>
      <c r="I38" s="34">
        <v>2</v>
      </c>
      <c r="J38" s="34">
        <v>2</v>
      </c>
      <c r="K38" s="34"/>
      <c r="L38" s="34">
        <f t="shared" si="0"/>
        <v>0</v>
      </c>
      <c r="M38" s="35">
        <v>18</v>
      </c>
      <c r="N38" s="35">
        <v>21</v>
      </c>
      <c r="O38" s="35"/>
      <c r="P38" s="35">
        <f t="shared" si="1"/>
        <v>0</v>
      </c>
      <c r="Q38" s="35">
        <v>2</v>
      </c>
      <c r="R38" s="35">
        <v>4</v>
      </c>
      <c r="S38" s="36">
        <v>10</v>
      </c>
      <c r="T38" s="36">
        <v>11</v>
      </c>
      <c r="U38" s="36"/>
      <c r="V38" s="36">
        <f t="shared" si="2"/>
        <v>0</v>
      </c>
      <c r="W38" s="36"/>
      <c r="X38" s="36"/>
      <c r="Y38" s="32">
        <f t="shared" si="3"/>
        <v>49</v>
      </c>
      <c r="Z38" s="32">
        <f t="shared" si="4"/>
        <v>58</v>
      </c>
      <c r="AA38" s="37">
        <f t="shared" si="5"/>
        <v>0.84482758620689657</v>
      </c>
      <c r="AB38" s="32" t="s">
        <v>616</v>
      </c>
    </row>
    <row r="39" spans="1:28" x14ac:dyDescent="0.25">
      <c r="A39" s="32">
        <v>38</v>
      </c>
      <c r="B39" s="32" t="s">
        <v>655</v>
      </c>
      <c r="C39" s="33"/>
      <c r="D39" s="33"/>
      <c r="E39" s="33"/>
      <c r="F39" s="33"/>
      <c r="G39" s="34">
        <v>1</v>
      </c>
      <c r="H39" s="34">
        <v>17</v>
      </c>
      <c r="I39" s="34">
        <v>0</v>
      </c>
      <c r="J39" s="34">
        <v>1</v>
      </c>
      <c r="K39" s="34"/>
      <c r="L39" s="34">
        <f t="shared" si="0"/>
        <v>0</v>
      </c>
      <c r="M39" s="35">
        <v>11</v>
      </c>
      <c r="N39" s="35">
        <v>21</v>
      </c>
      <c r="O39" s="35"/>
      <c r="P39" s="35">
        <f t="shared" si="1"/>
        <v>0</v>
      </c>
      <c r="Q39" s="35">
        <v>1</v>
      </c>
      <c r="R39" s="35">
        <v>4</v>
      </c>
      <c r="S39" s="36">
        <v>4</v>
      </c>
      <c r="T39" s="36">
        <v>11</v>
      </c>
      <c r="U39" s="36"/>
      <c r="V39" s="36">
        <f t="shared" si="2"/>
        <v>0</v>
      </c>
      <c r="W39" s="36"/>
      <c r="X39" s="36"/>
      <c r="Y39" s="32">
        <f t="shared" si="3"/>
        <v>17</v>
      </c>
      <c r="Z39" s="32">
        <f t="shared" si="4"/>
        <v>54</v>
      </c>
      <c r="AA39" s="37">
        <f t="shared" si="5"/>
        <v>0.31481481481481483</v>
      </c>
      <c r="AB39" s="32" t="s">
        <v>618</v>
      </c>
    </row>
    <row r="40" spans="1:28" x14ac:dyDescent="0.25">
      <c r="A40" s="32">
        <v>39</v>
      </c>
      <c r="B40" s="61" t="s">
        <v>656</v>
      </c>
      <c r="C40" s="33"/>
      <c r="D40" s="33"/>
      <c r="E40" s="33">
        <v>3</v>
      </c>
      <c r="F40" s="33">
        <v>3</v>
      </c>
      <c r="G40" s="34">
        <v>12</v>
      </c>
      <c r="H40" s="34">
        <v>17</v>
      </c>
      <c r="I40" s="34">
        <v>2</v>
      </c>
      <c r="J40" s="34">
        <v>2</v>
      </c>
      <c r="K40" s="34"/>
      <c r="L40" s="34">
        <f t="shared" si="0"/>
        <v>0</v>
      </c>
      <c r="M40" s="35">
        <v>16</v>
      </c>
      <c r="N40" s="35">
        <v>21</v>
      </c>
      <c r="O40" s="35"/>
      <c r="P40" s="35">
        <f t="shared" si="1"/>
        <v>0</v>
      </c>
      <c r="Q40" s="35">
        <v>3</v>
      </c>
      <c r="R40" s="35">
        <v>4</v>
      </c>
      <c r="S40" s="36">
        <v>9</v>
      </c>
      <c r="T40" s="36">
        <v>11</v>
      </c>
      <c r="U40" s="36"/>
      <c r="V40" s="36">
        <f t="shared" si="2"/>
        <v>0</v>
      </c>
      <c r="W40" s="36"/>
      <c r="X40" s="36"/>
      <c r="Y40" s="32">
        <f t="shared" si="3"/>
        <v>45</v>
      </c>
      <c r="Z40" s="32">
        <f t="shared" si="4"/>
        <v>58</v>
      </c>
      <c r="AA40" s="37">
        <f t="shared" si="5"/>
        <v>0.77586206896551724</v>
      </c>
      <c r="AB40" s="32" t="s">
        <v>620</v>
      </c>
    </row>
    <row r="41" spans="1:28" x14ac:dyDescent="0.25">
      <c r="A41" s="32">
        <v>40</v>
      </c>
      <c r="B41" s="61" t="s">
        <v>657</v>
      </c>
      <c r="C41" s="33"/>
      <c r="D41" s="33"/>
      <c r="E41" s="33">
        <v>2</v>
      </c>
      <c r="F41" s="33">
        <v>5</v>
      </c>
      <c r="G41" s="34">
        <v>0</v>
      </c>
      <c r="H41" s="34">
        <v>17</v>
      </c>
      <c r="I41" s="66">
        <v>1</v>
      </c>
      <c r="J41" s="34">
        <v>2</v>
      </c>
      <c r="K41" s="34"/>
      <c r="L41" s="34">
        <f t="shared" si="0"/>
        <v>0</v>
      </c>
      <c r="M41" s="35">
        <v>5</v>
      </c>
      <c r="N41" s="35">
        <v>21</v>
      </c>
      <c r="O41" s="35"/>
      <c r="P41" s="35">
        <f t="shared" si="1"/>
        <v>0</v>
      </c>
      <c r="Q41" s="35">
        <v>0</v>
      </c>
      <c r="R41" s="35">
        <v>3</v>
      </c>
      <c r="S41" s="36">
        <v>0</v>
      </c>
      <c r="T41" s="36">
        <v>11</v>
      </c>
      <c r="U41" s="36"/>
      <c r="V41" s="36">
        <f t="shared" si="2"/>
        <v>0</v>
      </c>
      <c r="W41" s="36"/>
      <c r="X41" s="36"/>
      <c r="Y41" s="32">
        <f t="shared" si="3"/>
        <v>8</v>
      </c>
      <c r="Z41" s="32">
        <f t="shared" si="4"/>
        <v>59</v>
      </c>
      <c r="AA41" s="37">
        <f t="shared" si="5"/>
        <v>0.13559322033898305</v>
      </c>
      <c r="AB41" s="32" t="s">
        <v>622</v>
      </c>
    </row>
    <row r="42" spans="1:28" x14ac:dyDescent="0.25">
      <c r="A42" s="32">
        <v>41</v>
      </c>
      <c r="B42" s="32" t="s">
        <v>658</v>
      </c>
      <c r="C42" s="33"/>
      <c r="D42" s="33"/>
      <c r="E42" s="33">
        <v>3</v>
      </c>
      <c r="F42" s="33">
        <v>3</v>
      </c>
      <c r="G42" s="34">
        <v>15</v>
      </c>
      <c r="H42" s="34">
        <v>17</v>
      </c>
      <c r="I42" s="34">
        <v>4</v>
      </c>
      <c r="J42" s="34">
        <v>4</v>
      </c>
      <c r="K42" s="34"/>
      <c r="L42" s="34">
        <f t="shared" si="0"/>
        <v>0</v>
      </c>
      <c r="M42" s="35">
        <v>20</v>
      </c>
      <c r="N42" s="35">
        <v>21</v>
      </c>
      <c r="O42" s="35"/>
      <c r="P42" s="35">
        <f t="shared" si="1"/>
        <v>0</v>
      </c>
      <c r="Q42" s="35">
        <v>2</v>
      </c>
      <c r="R42" s="35">
        <v>2</v>
      </c>
      <c r="S42" s="36">
        <v>11</v>
      </c>
      <c r="T42" s="36">
        <v>11</v>
      </c>
      <c r="U42" s="36"/>
      <c r="V42" s="36">
        <f t="shared" si="2"/>
        <v>0</v>
      </c>
      <c r="W42" s="36"/>
      <c r="X42" s="36"/>
      <c r="Y42" s="32">
        <f t="shared" si="3"/>
        <v>55</v>
      </c>
      <c r="Z42" s="32">
        <f t="shared" si="4"/>
        <v>58</v>
      </c>
      <c r="AA42" s="37">
        <f t="shared" si="5"/>
        <v>0.94827586206896552</v>
      </c>
      <c r="AB42" s="32" t="s">
        <v>614</v>
      </c>
    </row>
    <row r="43" spans="1:28" x14ac:dyDescent="0.25">
      <c r="A43" s="32">
        <v>42</v>
      </c>
      <c r="B43" s="32" t="s">
        <v>659</v>
      </c>
      <c r="C43" s="33"/>
      <c r="D43" s="33"/>
      <c r="E43" s="33">
        <v>2</v>
      </c>
      <c r="F43" s="33">
        <v>3</v>
      </c>
      <c r="G43" s="34">
        <v>5</v>
      </c>
      <c r="H43" s="34">
        <v>17</v>
      </c>
      <c r="I43" s="34">
        <v>0</v>
      </c>
      <c r="J43" s="34">
        <v>2</v>
      </c>
      <c r="K43" s="34">
        <v>1</v>
      </c>
      <c r="L43" s="34">
        <f t="shared" si="0"/>
        <v>1</v>
      </c>
      <c r="M43" s="35">
        <v>10</v>
      </c>
      <c r="N43" s="35">
        <v>21</v>
      </c>
      <c r="O43" s="35">
        <v>2</v>
      </c>
      <c r="P43" s="35">
        <f t="shared" si="1"/>
        <v>2</v>
      </c>
      <c r="Q43" s="35">
        <v>1</v>
      </c>
      <c r="R43" s="35">
        <v>4</v>
      </c>
      <c r="S43" s="36">
        <v>5</v>
      </c>
      <c r="T43" s="36">
        <v>11</v>
      </c>
      <c r="U43" s="36">
        <v>2</v>
      </c>
      <c r="V43" s="36">
        <f t="shared" si="2"/>
        <v>2</v>
      </c>
      <c r="W43" s="36"/>
      <c r="X43" s="36"/>
      <c r="Y43" s="32">
        <f t="shared" si="3"/>
        <v>28</v>
      </c>
      <c r="Z43" s="32">
        <f t="shared" si="4"/>
        <v>58</v>
      </c>
      <c r="AA43" s="37">
        <f t="shared" si="5"/>
        <v>0.48275862068965519</v>
      </c>
      <c r="AB43" s="32" t="s">
        <v>616</v>
      </c>
    </row>
    <row r="44" spans="1:28" x14ac:dyDescent="0.25">
      <c r="A44" s="32">
        <v>43</v>
      </c>
      <c r="B44" s="32" t="s">
        <v>660</v>
      </c>
      <c r="C44" s="33"/>
      <c r="D44" s="33"/>
      <c r="E44" s="33"/>
      <c r="F44" s="33"/>
      <c r="G44" s="34">
        <v>9</v>
      </c>
      <c r="H44" s="34">
        <v>17</v>
      </c>
      <c r="I44" s="34">
        <v>0</v>
      </c>
      <c r="J44" s="34">
        <v>1</v>
      </c>
      <c r="K44" s="34"/>
      <c r="L44" s="34">
        <f t="shared" si="0"/>
        <v>0</v>
      </c>
      <c r="M44" s="35">
        <v>17</v>
      </c>
      <c r="N44" s="35">
        <v>21</v>
      </c>
      <c r="O44" s="35"/>
      <c r="P44" s="35">
        <f t="shared" si="1"/>
        <v>0</v>
      </c>
      <c r="Q44" s="35">
        <v>3</v>
      </c>
      <c r="R44" s="35">
        <v>4</v>
      </c>
      <c r="S44" s="36">
        <v>8</v>
      </c>
      <c r="T44" s="36">
        <v>11</v>
      </c>
      <c r="U44" s="36"/>
      <c r="V44" s="36">
        <f t="shared" si="2"/>
        <v>0</v>
      </c>
      <c r="W44" s="36"/>
      <c r="X44" s="36"/>
      <c r="Y44" s="32">
        <f t="shared" si="3"/>
        <v>37</v>
      </c>
      <c r="Z44" s="32">
        <f t="shared" si="4"/>
        <v>54</v>
      </c>
      <c r="AA44" s="37">
        <f t="shared" si="5"/>
        <v>0.68518518518518523</v>
      </c>
      <c r="AB44" s="32" t="s">
        <v>618</v>
      </c>
    </row>
    <row r="45" spans="1:28" x14ac:dyDescent="0.25">
      <c r="A45" s="32">
        <v>44</v>
      </c>
      <c r="B45" s="61" t="s">
        <v>661</v>
      </c>
      <c r="C45" s="33"/>
      <c r="D45" s="33"/>
      <c r="E45" s="33">
        <v>1</v>
      </c>
      <c r="F45" s="33">
        <v>3</v>
      </c>
      <c r="G45" s="34">
        <v>5</v>
      </c>
      <c r="H45" s="34">
        <v>17</v>
      </c>
      <c r="I45" s="34">
        <v>0</v>
      </c>
      <c r="J45" s="34">
        <v>2</v>
      </c>
      <c r="K45" s="34">
        <v>1</v>
      </c>
      <c r="L45" s="34">
        <f t="shared" si="0"/>
        <v>1</v>
      </c>
      <c r="M45" s="35">
        <v>10</v>
      </c>
      <c r="N45" s="35">
        <v>21</v>
      </c>
      <c r="O45" s="35">
        <v>9</v>
      </c>
      <c r="P45" s="35">
        <f t="shared" si="1"/>
        <v>9</v>
      </c>
      <c r="Q45" s="35">
        <v>1</v>
      </c>
      <c r="R45" s="35">
        <v>4</v>
      </c>
      <c r="S45" s="36">
        <v>4</v>
      </c>
      <c r="T45" s="36">
        <v>11</v>
      </c>
      <c r="U45" s="36">
        <v>3</v>
      </c>
      <c r="V45" s="36">
        <f t="shared" si="2"/>
        <v>3</v>
      </c>
      <c r="W45" s="36"/>
      <c r="X45" s="36"/>
      <c r="Y45" s="32">
        <f t="shared" si="3"/>
        <v>34</v>
      </c>
      <c r="Z45" s="32">
        <f t="shared" si="4"/>
        <v>58</v>
      </c>
      <c r="AA45" s="37">
        <f t="shared" si="5"/>
        <v>0.58620689655172409</v>
      </c>
      <c r="AB45" s="32" t="s">
        <v>620</v>
      </c>
    </row>
    <row r="46" spans="1:28" x14ac:dyDescent="0.25">
      <c r="A46" s="32">
        <v>45</v>
      </c>
      <c r="B46" s="61" t="s">
        <v>662</v>
      </c>
      <c r="C46" s="33"/>
      <c r="D46" s="33"/>
      <c r="E46" s="33">
        <v>2</v>
      </c>
      <c r="F46" s="33">
        <v>5</v>
      </c>
      <c r="G46" s="34">
        <v>8</v>
      </c>
      <c r="H46" s="34">
        <v>17</v>
      </c>
      <c r="I46" s="66">
        <v>1</v>
      </c>
      <c r="J46" s="34">
        <v>2</v>
      </c>
      <c r="K46" s="34"/>
      <c r="L46" s="34">
        <f t="shared" si="0"/>
        <v>0</v>
      </c>
      <c r="M46" s="35">
        <v>8</v>
      </c>
      <c r="N46" s="35">
        <v>21</v>
      </c>
      <c r="O46" s="35"/>
      <c r="P46" s="35">
        <f t="shared" si="1"/>
        <v>0</v>
      </c>
      <c r="Q46" s="35">
        <v>2</v>
      </c>
      <c r="R46" s="35">
        <v>3</v>
      </c>
      <c r="S46" s="36">
        <v>5</v>
      </c>
      <c r="T46" s="36">
        <v>11</v>
      </c>
      <c r="U46" s="36"/>
      <c r="V46" s="36">
        <f t="shared" si="2"/>
        <v>0</v>
      </c>
      <c r="W46" s="36"/>
      <c r="X46" s="36"/>
      <c r="Y46" s="32">
        <f t="shared" si="3"/>
        <v>26</v>
      </c>
      <c r="Z46" s="32">
        <f t="shared" si="4"/>
        <v>59</v>
      </c>
      <c r="AA46" s="37">
        <f t="shared" si="5"/>
        <v>0.44067796610169491</v>
      </c>
      <c r="AB46" s="32" t="s">
        <v>622</v>
      </c>
    </row>
    <row r="47" spans="1:28" x14ac:dyDescent="0.25">
      <c r="A47" s="32">
        <v>46</v>
      </c>
      <c r="B47" s="32" t="s">
        <v>663</v>
      </c>
      <c r="C47" s="33"/>
      <c r="D47" s="33"/>
      <c r="E47" s="33">
        <v>3</v>
      </c>
      <c r="F47" s="33">
        <v>3</v>
      </c>
      <c r="G47" s="34">
        <v>13</v>
      </c>
      <c r="H47" s="34">
        <v>17</v>
      </c>
      <c r="I47" s="34">
        <v>4</v>
      </c>
      <c r="J47" s="34">
        <v>4</v>
      </c>
      <c r="K47" s="34"/>
      <c r="L47" s="34">
        <f t="shared" si="0"/>
        <v>0</v>
      </c>
      <c r="M47" s="35">
        <v>14</v>
      </c>
      <c r="N47" s="35">
        <v>21</v>
      </c>
      <c r="O47" s="35">
        <v>2</v>
      </c>
      <c r="P47" s="35">
        <f t="shared" si="1"/>
        <v>2</v>
      </c>
      <c r="Q47" s="35">
        <v>1</v>
      </c>
      <c r="R47" s="35">
        <v>2</v>
      </c>
      <c r="S47" s="36">
        <v>6</v>
      </c>
      <c r="T47" s="36">
        <v>11</v>
      </c>
      <c r="U47" s="36">
        <v>1</v>
      </c>
      <c r="V47" s="36">
        <f t="shared" si="2"/>
        <v>1</v>
      </c>
      <c r="W47" s="36"/>
      <c r="X47" s="36"/>
      <c r="Y47" s="32">
        <f t="shared" si="3"/>
        <v>44</v>
      </c>
      <c r="Z47" s="32">
        <f t="shared" si="4"/>
        <v>58</v>
      </c>
      <c r="AA47" s="37">
        <f t="shared" si="5"/>
        <v>0.75862068965517238</v>
      </c>
      <c r="AB47" s="32" t="s">
        <v>614</v>
      </c>
    </row>
    <row r="48" spans="1:28" x14ac:dyDescent="0.25">
      <c r="A48" s="32">
        <v>47</v>
      </c>
      <c r="B48" s="32" t="s">
        <v>664</v>
      </c>
      <c r="C48" s="33"/>
      <c r="D48" s="33"/>
      <c r="E48" s="33">
        <v>1</v>
      </c>
      <c r="F48" s="33">
        <v>3</v>
      </c>
      <c r="G48" s="34">
        <v>7</v>
      </c>
      <c r="H48" s="34">
        <v>17</v>
      </c>
      <c r="I48" s="34">
        <v>2</v>
      </c>
      <c r="J48" s="34">
        <v>2</v>
      </c>
      <c r="K48" s="34"/>
      <c r="L48" s="34">
        <f t="shared" si="0"/>
        <v>0</v>
      </c>
      <c r="M48" s="35">
        <v>8</v>
      </c>
      <c r="N48" s="35">
        <v>21</v>
      </c>
      <c r="O48" s="35"/>
      <c r="P48" s="35">
        <f t="shared" si="1"/>
        <v>0</v>
      </c>
      <c r="Q48" s="35">
        <v>1</v>
      </c>
      <c r="R48" s="35">
        <v>4</v>
      </c>
      <c r="S48" s="36">
        <v>5</v>
      </c>
      <c r="T48" s="36">
        <v>11</v>
      </c>
      <c r="U48" s="36"/>
      <c r="V48" s="36">
        <f t="shared" si="2"/>
        <v>0</v>
      </c>
      <c r="W48" s="36"/>
      <c r="X48" s="36"/>
      <c r="Y48" s="32">
        <f t="shared" si="3"/>
        <v>24</v>
      </c>
      <c r="Z48" s="32">
        <f t="shared" si="4"/>
        <v>58</v>
      </c>
      <c r="AA48" s="37">
        <f t="shared" si="5"/>
        <v>0.41379310344827586</v>
      </c>
      <c r="AB48" s="32" t="s">
        <v>616</v>
      </c>
    </row>
    <row r="50" spans="3:6" ht="30" x14ac:dyDescent="0.25">
      <c r="C50" s="17"/>
      <c r="D50" s="18" t="s">
        <v>68</v>
      </c>
      <c r="E50" s="19"/>
      <c r="F50" s="18" t="s">
        <v>69</v>
      </c>
    </row>
    <row r="51" spans="3:6" ht="30" x14ac:dyDescent="0.25">
      <c r="C51" s="22"/>
      <c r="D51" s="18" t="s">
        <v>729</v>
      </c>
      <c r="E51" s="23"/>
      <c r="F51" s="24" t="s">
        <v>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tabSelected="1" topLeftCell="F1" workbookViewId="0">
      <selection activeCell="R2" sqref="R2:R50"/>
    </sheetView>
  </sheetViews>
  <sheetFormatPr defaultRowHeight="15" x14ac:dyDescent="0.25"/>
  <cols>
    <col min="1" max="1" width="3.28515625" bestFit="1" customWidth="1"/>
    <col min="2" max="2" width="7" customWidth="1"/>
    <col min="3" max="3" width="9" customWidth="1"/>
    <col min="4" max="4" width="10.85546875" customWidth="1"/>
    <col min="5" max="5" width="6.42578125" bestFit="1" customWidth="1"/>
    <col min="6" max="6" width="10.85546875" customWidth="1"/>
    <col min="7" max="7" width="8.7109375" customWidth="1"/>
    <col min="8" max="8" width="9.140625" customWidth="1"/>
    <col min="9" max="9" width="8.5703125" customWidth="1"/>
    <col min="10" max="12" width="9.140625" customWidth="1"/>
    <col min="13" max="13" width="9.28515625" customWidth="1"/>
    <col min="14" max="14" width="9.140625" customWidth="1"/>
    <col min="15" max="15" width="8" customWidth="1"/>
    <col min="16" max="18" width="9.140625" customWidth="1"/>
    <col min="19" max="19" width="7.42578125" customWidth="1"/>
    <col min="20" max="20" width="9" customWidth="1"/>
    <col min="21" max="21" width="7.42578125" bestFit="1" customWidth="1"/>
    <col min="22" max="22" width="7.7109375" bestFit="1" customWidth="1"/>
    <col min="23" max="23" width="7.42578125" bestFit="1" customWidth="1"/>
    <col min="25" max="25" width="7.140625" bestFit="1" customWidth="1"/>
    <col min="26" max="26" width="9" bestFit="1" customWidth="1"/>
    <col min="27" max="27" width="8.5703125" bestFit="1" customWidth="1"/>
    <col min="28" max="28" width="6.140625" bestFit="1" customWidth="1"/>
  </cols>
  <sheetData>
    <row r="1" spans="1:28" ht="68.25" x14ac:dyDescent="0.25">
      <c r="A1" s="1" t="s">
        <v>0</v>
      </c>
      <c r="B1" s="85" t="s">
        <v>739</v>
      </c>
      <c r="C1" s="2" t="s">
        <v>1</v>
      </c>
      <c r="D1" s="2" t="s">
        <v>782</v>
      </c>
      <c r="E1" s="2" t="s">
        <v>723</v>
      </c>
      <c r="F1" s="2" t="s">
        <v>724</v>
      </c>
      <c r="G1" s="2" t="s">
        <v>2</v>
      </c>
      <c r="H1" s="2" t="s">
        <v>3</v>
      </c>
      <c r="I1" s="3" t="s">
        <v>726</v>
      </c>
      <c r="J1" s="3" t="s">
        <v>783</v>
      </c>
      <c r="K1" s="3" t="s">
        <v>723</v>
      </c>
      <c r="L1" s="3" t="s">
        <v>724</v>
      </c>
      <c r="M1" s="3" t="s">
        <v>727</v>
      </c>
      <c r="N1" s="3" t="s">
        <v>728</v>
      </c>
      <c r="O1" s="4" t="s">
        <v>4</v>
      </c>
      <c r="P1" s="4" t="s">
        <v>784</v>
      </c>
      <c r="Q1" s="4" t="s">
        <v>723</v>
      </c>
      <c r="R1" s="4" t="s">
        <v>724</v>
      </c>
      <c r="S1" s="4" t="s">
        <v>5</v>
      </c>
      <c r="T1" s="4" t="s">
        <v>6</v>
      </c>
      <c r="U1" s="5" t="s">
        <v>7</v>
      </c>
      <c r="V1" s="5" t="s">
        <v>785</v>
      </c>
      <c r="W1" s="5" t="s">
        <v>8</v>
      </c>
      <c r="X1" s="5" t="s">
        <v>9</v>
      </c>
      <c r="Y1" s="1" t="s">
        <v>10</v>
      </c>
      <c r="Z1" s="1" t="s">
        <v>11</v>
      </c>
      <c r="AA1" s="6" t="s">
        <v>725</v>
      </c>
      <c r="AB1" s="1" t="s">
        <v>12</v>
      </c>
    </row>
    <row r="2" spans="1:28" x14ac:dyDescent="0.25">
      <c r="A2" s="32">
        <v>1</v>
      </c>
      <c r="B2" s="32" t="s">
        <v>665</v>
      </c>
      <c r="C2" s="33">
        <v>6</v>
      </c>
      <c r="D2" s="33">
        <v>11</v>
      </c>
      <c r="E2" s="33"/>
      <c r="F2" s="33">
        <f>FLOOR(IF(E2&lt;(0.5*D2),E2,(0.5*D2)),1)</f>
        <v>0</v>
      </c>
      <c r="G2" s="33"/>
      <c r="H2" s="33"/>
      <c r="I2" s="34">
        <v>13</v>
      </c>
      <c r="J2" s="34">
        <v>13</v>
      </c>
      <c r="K2" s="34"/>
      <c r="L2" s="34">
        <f>FLOOR(IF(K2&lt;(0.5*J2),K2,(0.5*J2)),1)</f>
        <v>0</v>
      </c>
      <c r="M2" s="34">
        <v>4</v>
      </c>
      <c r="N2" s="34">
        <v>4</v>
      </c>
      <c r="O2" s="35">
        <v>16</v>
      </c>
      <c r="P2" s="35">
        <v>18</v>
      </c>
      <c r="Q2" s="35"/>
      <c r="R2" s="35">
        <f>FLOOR(IF(Q2&lt;(0.5*P2),Q2,(0.5*P2)),1)</f>
        <v>0</v>
      </c>
      <c r="S2" s="35">
        <v>4</v>
      </c>
      <c r="T2" s="35">
        <v>5</v>
      </c>
      <c r="U2" s="36">
        <v>2</v>
      </c>
      <c r="V2" s="36">
        <v>6</v>
      </c>
      <c r="W2" s="36"/>
      <c r="X2" s="36"/>
      <c r="Y2" s="32">
        <f>SUM(C2,F2,G2,I2,L2,M2,O2,R2,S2,U2,W2)</f>
        <v>45</v>
      </c>
      <c r="Z2" s="32">
        <f>SUM(D2,H2,J2,N2,P2,T2,V2,X2)</f>
        <v>57</v>
      </c>
      <c r="AA2" s="37">
        <f>(Y2/Z2)</f>
        <v>0.78947368421052633</v>
      </c>
      <c r="AB2" s="32" t="s">
        <v>666</v>
      </c>
    </row>
    <row r="3" spans="1:28" x14ac:dyDescent="0.25">
      <c r="A3" s="32">
        <v>2</v>
      </c>
      <c r="B3" s="32" t="s">
        <v>667</v>
      </c>
      <c r="C3" s="33">
        <v>4</v>
      </c>
      <c r="D3" s="33">
        <v>11</v>
      </c>
      <c r="E3" s="33"/>
      <c r="F3" s="33">
        <f t="shared" ref="F3:F50" si="0">FLOOR(IF(E3&lt;(0.5*D3),E3,(0.5*D3)),1)</f>
        <v>0</v>
      </c>
      <c r="G3" s="33">
        <v>0</v>
      </c>
      <c r="H3" s="33">
        <v>0</v>
      </c>
      <c r="I3" s="34">
        <v>10</v>
      </c>
      <c r="J3" s="34">
        <v>13</v>
      </c>
      <c r="K3" s="34">
        <v>5</v>
      </c>
      <c r="L3" s="34">
        <f t="shared" ref="L3:L50" si="1">FLOOR(IF(K3&lt;(0.5*J3),K3,(0.5*J3)),1)</f>
        <v>5</v>
      </c>
      <c r="M3" s="34">
        <v>0</v>
      </c>
      <c r="N3" s="34">
        <v>2</v>
      </c>
      <c r="O3" s="35">
        <v>11</v>
      </c>
      <c r="P3" s="35">
        <v>18</v>
      </c>
      <c r="Q3" s="35"/>
      <c r="R3" s="35">
        <f t="shared" ref="R3:R50" si="2">FLOOR(IF(Q3&lt;(0.5*P3),Q3,(0.5*P3)),1)</f>
        <v>0</v>
      </c>
      <c r="S3" s="35">
        <v>5</v>
      </c>
      <c r="T3" s="35">
        <v>5</v>
      </c>
      <c r="U3" s="36">
        <v>1</v>
      </c>
      <c r="V3" s="36">
        <v>6</v>
      </c>
      <c r="W3" s="36"/>
      <c r="X3" s="36"/>
      <c r="Y3" s="32">
        <f t="shared" ref="Y3:Y50" si="3">SUM(C3,F3,G3,I3,L3,M3,O3,R3,S3,U3,W3)</f>
        <v>36</v>
      </c>
      <c r="Z3" s="32">
        <f t="shared" ref="Z3:Z50" si="4">SUM(D3,H3,J3,N3,P3,T3,V3,X3)</f>
        <v>55</v>
      </c>
      <c r="AA3" s="37">
        <f t="shared" ref="AA3:AA50" si="5">(Y3/Z3)</f>
        <v>0.65454545454545454</v>
      </c>
      <c r="AB3" s="32" t="s">
        <v>668</v>
      </c>
    </row>
    <row r="4" spans="1:28" x14ac:dyDescent="0.25">
      <c r="A4" s="32">
        <v>3</v>
      </c>
      <c r="B4" s="32" t="s">
        <v>669</v>
      </c>
      <c r="C4" s="33">
        <v>7</v>
      </c>
      <c r="D4" s="33">
        <v>11</v>
      </c>
      <c r="E4" s="33"/>
      <c r="F4" s="33">
        <f t="shared" si="0"/>
        <v>0</v>
      </c>
      <c r="G4" s="33">
        <v>0</v>
      </c>
      <c r="H4" s="33">
        <v>1</v>
      </c>
      <c r="I4" s="34">
        <v>18</v>
      </c>
      <c r="J4" s="34">
        <v>13</v>
      </c>
      <c r="K4" s="34"/>
      <c r="L4" s="34">
        <f t="shared" si="1"/>
        <v>0</v>
      </c>
      <c r="M4" s="34">
        <v>1</v>
      </c>
      <c r="N4" s="34">
        <v>1</v>
      </c>
      <c r="O4" s="35">
        <v>17</v>
      </c>
      <c r="P4" s="35">
        <v>18</v>
      </c>
      <c r="Q4" s="35"/>
      <c r="R4" s="35">
        <f t="shared" si="2"/>
        <v>0</v>
      </c>
      <c r="S4" s="35">
        <v>4</v>
      </c>
      <c r="T4" s="35">
        <v>5</v>
      </c>
      <c r="U4" s="36">
        <v>3</v>
      </c>
      <c r="V4" s="36">
        <v>6</v>
      </c>
      <c r="W4" s="36"/>
      <c r="X4" s="36"/>
      <c r="Y4" s="32">
        <f t="shared" si="3"/>
        <v>50</v>
      </c>
      <c r="Z4" s="32">
        <f t="shared" si="4"/>
        <v>55</v>
      </c>
      <c r="AA4" s="37">
        <f t="shared" si="5"/>
        <v>0.90909090909090906</v>
      </c>
      <c r="AB4" s="32" t="s">
        <v>670</v>
      </c>
    </row>
    <row r="5" spans="1:28" x14ac:dyDescent="0.25">
      <c r="A5" s="32">
        <v>4</v>
      </c>
      <c r="B5" s="32" t="s">
        <v>671</v>
      </c>
      <c r="C5" s="33">
        <v>7</v>
      </c>
      <c r="D5" s="33">
        <v>11</v>
      </c>
      <c r="E5" s="33"/>
      <c r="F5" s="33">
        <f t="shared" si="0"/>
        <v>0</v>
      </c>
      <c r="G5" s="33"/>
      <c r="H5" s="33"/>
      <c r="I5" s="34">
        <v>17</v>
      </c>
      <c r="J5" s="34">
        <v>13</v>
      </c>
      <c r="K5" s="34"/>
      <c r="L5" s="34">
        <f t="shared" si="1"/>
        <v>0</v>
      </c>
      <c r="M5" s="34">
        <v>3</v>
      </c>
      <c r="N5" s="34">
        <v>4</v>
      </c>
      <c r="O5" s="35">
        <v>16</v>
      </c>
      <c r="P5" s="35">
        <v>18</v>
      </c>
      <c r="Q5" s="35"/>
      <c r="R5" s="35">
        <f t="shared" si="2"/>
        <v>0</v>
      </c>
      <c r="S5" s="35">
        <v>2</v>
      </c>
      <c r="T5" s="35">
        <v>4</v>
      </c>
      <c r="U5" s="36">
        <v>2</v>
      </c>
      <c r="V5" s="36">
        <v>6</v>
      </c>
      <c r="W5" s="36"/>
      <c r="X5" s="36"/>
      <c r="Y5" s="32">
        <f t="shared" si="3"/>
        <v>47</v>
      </c>
      <c r="Z5" s="32">
        <f t="shared" si="4"/>
        <v>56</v>
      </c>
      <c r="AA5" s="37">
        <f t="shared" si="5"/>
        <v>0.8392857142857143</v>
      </c>
      <c r="AB5" s="32" t="s">
        <v>672</v>
      </c>
    </row>
    <row r="6" spans="1:28" x14ac:dyDescent="0.25">
      <c r="A6" s="32">
        <v>5</v>
      </c>
      <c r="B6" s="32" t="s">
        <v>673</v>
      </c>
      <c r="C6" s="33">
        <v>7</v>
      </c>
      <c r="D6" s="33">
        <v>11</v>
      </c>
      <c r="E6" s="33"/>
      <c r="F6" s="33">
        <f t="shared" si="0"/>
        <v>0</v>
      </c>
      <c r="G6" s="33"/>
      <c r="H6" s="33"/>
      <c r="I6" s="34">
        <v>18</v>
      </c>
      <c r="J6" s="34">
        <v>13</v>
      </c>
      <c r="K6" s="34"/>
      <c r="L6" s="34">
        <f t="shared" si="1"/>
        <v>0</v>
      </c>
      <c r="M6" s="34">
        <v>1</v>
      </c>
      <c r="N6" s="34">
        <v>1</v>
      </c>
      <c r="O6" s="35">
        <v>17</v>
      </c>
      <c r="P6" s="35">
        <v>18</v>
      </c>
      <c r="Q6" s="35"/>
      <c r="R6" s="35">
        <f t="shared" si="2"/>
        <v>0</v>
      </c>
      <c r="S6" s="35">
        <v>2</v>
      </c>
      <c r="T6" s="35">
        <v>2</v>
      </c>
      <c r="U6" s="36">
        <v>3</v>
      </c>
      <c r="V6" s="36">
        <v>6</v>
      </c>
      <c r="W6" s="36"/>
      <c r="X6" s="36"/>
      <c r="Y6" s="32">
        <f t="shared" si="3"/>
        <v>48</v>
      </c>
      <c r="Z6" s="32">
        <f t="shared" si="4"/>
        <v>51</v>
      </c>
      <c r="AA6" s="37">
        <f t="shared" si="5"/>
        <v>0.94117647058823528</v>
      </c>
      <c r="AB6" s="32" t="s">
        <v>674</v>
      </c>
    </row>
    <row r="7" spans="1:28" x14ac:dyDescent="0.25">
      <c r="A7" s="32">
        <v>6</v>
      </c>
      <c r="B7" s="32" t="s">
        <v>675</v>
      </c>
      <c r="C7" s="33">
        <v>11</v>
      </c>
      <c r="D7" s="33">
        <v>11</v>
      </c>
      <c r="E7" s="33"/>
      <c r="F7" s="33">
        <f t="shared" si="0"/>
        <v>0</v>
      </c>
      <c r="G7" s="33"/>
      <c r="H7" s="33"/>
      <c r="I7" s="34">
        <v>18</v>
      </c>
      <c r="J7" s="34">
        <v>13</v>
      </c>
      <c r="K7" s="34"/>
      <c r="L7" s="34">
        <f t="shared" si="1"/>
        <v>0</v>
      </c>
      <c r="M7" s="34">
        <v>3</v>
      </c>
      <c r="N7" s="34">
        <v>4</v>
      </c>
      <c r="O7" s="35">
        <v>16</v>
      </c>
      <c r="P7" s="35">
        <v>18</v>
      </c>
      <c r="Q7" s="35"/>
      <c r="R7" s="35">
        <f t="shared" si="2"/>
        <v>0</v>
      </c>
      <c r="S7" s="35">
        <v>5</v>
      </c>
      <c r="T7" s="35">
        <v>5</v>
      </c>
      <c r="U7" s="36">
        <v>4</v>
      </c>
      <c r="V7" s="36">
        <v>6</v>
      </c>
      <c r="W7" s="36"/>
      <c r="X7" s="36"/>
      <c r="Y7" s="32">
        <f t="shared" si="3"/>
        <v>57</v>
      </c>
      <c r="Z7" s="32">
        <f t="shared" si="4"/>
        <v>57</v>
      </c>
      <c r="AA7" s="37">
        <f t="shared" si="5"/>
        <v>1</v>
      </c>
      <c r="AB7" s="32" t="s">
        <v>666</v>
      </c>
    </row>
    <row r="8" spans="1:28" x14ac:dyDescent="0.25">
      <c r="A8" s="32">
        <v>7</v>
      </c>
      <c r="B8" s="32" t="s">
        <v>676</v>
      </c>
      <c r="C8" s="33">
        <v>9</v>
      </c>
      <c r="D8" s="33">
        <v>11</v>
      </c>
      <c r="E8" s="33"/>
      <c r="F8" s="33">
        <f t="shared" si="0"/>
        <v>0</v>
      </c>
      <c r="G8" s="33">
        <v>2</v>
      </c>
      <c r="H8" s="33">
        <v>2</v>
      </c>
      <c r="I8" s="34">
        <v>18</v>
      </c>
      <c r="J8" s="34">
        <v>13</v>
      </c>
      <c r="K8" s="34"/>
      <c r="L8" s="34">
        <f t="shared" si="1"/>
        <v>0</v>
      </c>
      <c r="M8" s="34">
        <v>1</v>
      </c>
      <c r="N8" s="34">
        <v>2</v>
      </c>
      <c r="O8" s="35">
        <v>17</v>
      </c>
      <c r="P8" s="35">
        <v>18</v>
      </c>
      <c r="Q8" s="35"/>
      <c r="R8" s="35">
        <f t="shared" si="2"/>
        <v>0</v>
      </c>
      <c r="S8" s="35">
        <v>5</v>
      </c>
      <c r="T8" s="35">
        <v>5</v>
      </c>
      <c r="U8" s="36">
        <v>6</v>
      </c>
      <c r="V8" s="36">
        <v>6</v>
      </c>
      <c r="W8" s="36"/>
      <c r="X8" s="36"/>
      <c r="Y8" s="32">
        <f t="shared" si="3"/>
        <v>58</v>
      </c>
      <c r="Z8" s="32">
        <f t="shared" si="4"/>
        <v>57</v>
      </c>
      <c r="AA8" s="37">
        <f t="shared" si="5"/>
        <v>1.0175438596491229</v>
      </c>
      <c r="AB8" s="32" t="s">
        <v>668</v>
      </c>
    </row>
    <row r="9" spans="1:28" x14ac:dyDescent="0.25">
      <c r="A9" s="32">
        <v>8</v>
      </c>
      <c r="B9" s="32" t="s">
        <v>677</v>
      </c>
      <c r="C9" s="33">
        <v>7</v>
      </c>
      <c r="D9" s="33">
        <v>11</v>
      </c>
      <c r="E9" s="33"/>
      <c r="F9" s="33">
        <f t="shared" si="0"/>
        <v>0</v>
      </c>
      <c r="G9" s="33">
        <v>0</v>
      </c>
      <c r="H9" s="33">
        <v>1</v>
      </c>
      <c r="I9" s="34">
        <v>17</v>
      </c>
      <c r="J9" s="34">
        <v>13</v>
      </c>
      <c r="K9" s="34"/>
      <c r="L9" s="34">
        <f t="shared" si="1"/>
        <v>0</v>
      </c>
      <c r="M9" s="34">
        <v>0</v>
      </c>
      <c r="N9" s="34">
        <v>1</v>
      </c>
      <c r="O9" s="35">
        <v>12</v>
      </c>
      <c r="P9" s="35">
        <v>18</v>
      </c>
      <c r="Q9" s="35"/>
      <c r="R9" s="35">
        <f t="shared" si="2"/>
        <v>0</v>
      </c>
      <c r="S9" s="35">
        <v>2</v>
      </c>
      <c r="T9" s="35">
        <v>5</v>
      </c>
      <c r="U9" s="36">
        <v>2</v>
      </c>
      <c r="V9" s="36">
        <v>6</v>
      </c>
      <c r="W9" s="36"/>
      <c r="X9" s="36"/>
      <c r="Y9" s="32">
        <f t="shared" si="3"/>
        <v>40</v>
      </c>
      <c r="Z9" s="32">
        <f t="shared" si="4"/>
        <v>55</v>
      </c>
      <c r="AA9" s="37">
        <f t="shared" si="5"/>
        <v>0.72727272727272729</v>
      </c>
      <c r="AB9" s="32" t="s">
        <v>670</v>
      </c>
    </row>
    <row r="10" spans="1:28" x14ac:dyDescent="0.25">
      <c r="A10" s="32">
        <v>9</v>
      </c>
      <c r="B10" s="32" t="s">
        <v>678</v>
      </c>
      <c r="C10" s="33">
        <v>3</v>
      </c>
      <c r="D10" s="33">
        <v>11</v>
      </c>
      <c r="E10" s="33"/>
      <c r="F10" s="33">
        <f t="shared" si="0"/>
        <v>0</v>
      </c>
      <c r="G10" s="33"/>
      <c r="H10" s="33"/>
      <c r="I10" s="34">
        <v>10</v>
      </c>
      <c r="J10" s="34">
        <v>13</v>
      </c>
      <c r="K10" s="34"/>
      <c r="L10" s="34">
        <f t="shared" si="1"/>
        <v>0</v>
      </c>
      <c r="M10" s="34">
        <v>1</v>
      </c>
      <c r="N10" s="34">
        <v>4</v>
      </c>
      <c r="O10" s="35">
        <v>10</v>
      </c>
      <c r="P10" s="35">
        <v>18</v>
      </c>
      <c r="Q10" s="35"/>
      <c r="R10" s="35">
        <f t="shared" si="2"/>
        <v>0</v>
      </c>
      <c r="S10" s="35">
        <v>0</v>
      </c>
      <c r="T10" s="35">
        <v>4</v>
      </c>
      <c r="U10" s="36">
        <v>1</v>
      </c>
      <c r="V10" s="36">
        <v>6</v>
      </c>
      <c r="W10" s="36"/>
      <c r="X10" s="36"/>
      <c r="Y10" s="32">
        <f t="shared" si="3"/>
        <v>25</v>
      </c>
      <c r="Z10" s="32">
        <f t="shared" si="4"/>
        <v>56</v>
      </c>
      <c r="AA10" s="37">
        <f t="shared" si="5"/>
        <v>0.44642857142857145</v>
      </c>
      <c r="AB10" s="32" t="s">
        <v>672</v>
      </c>
    </row>
    <row r="11" spans="1:28" x14ac:dyDescent="0.25">
      <c r="A11" s="32">
        <v>10</v>
      </c>
      <c r="B11" s="32" t="s">
        <v>679</v>
      </c>
      <c r="C11" s="33">
        <v>5</v>
      </c>
      <c r="D11" s="33">
        <v>11</v>
      </c>
      <c r="E11" s="33"/>
      <c r="F11" s="33">
        <f t="shared" si="0"/>
        <v>0</v>
      </c>
      <c r="G11" s="33"/>
      <c r="H11" s="33"/>
      <c r="I11" s="34">
        <v>14</v>
      </c>
      <c r="J11" s="34">
        <v>13</v>
      </c>
      <c r="K11" s="34"/>
      <c r="L11" s="34">
        <f t="shared" si="1"/>
        <v>0</v>
      </c>
      <c r="M11" s="34">
        <v>1</v>
      </c>
      <c r="N11" s="34">
        <v>1</v>
      </c>
      <c r="O11" s="35">
        <v>14</v>
      </c>
      <c r="P11" s="35">
        <v>18</v>
      </c>
      <c r="Q11" s="35"/>
      <c r="R11" s="35">
        <f t="shared" si="2"/>
        <v>0</v>
      </c>
      <c r="S11" s="35">
        <v>2</v>
      </c>
      <c r="T11" s="35">
        <v>2</v>
      </c>
      <c r="U11" s="36">
        <v>3</v>
      </c>
      <c r="V11" s="36">
        <v>6</v>
      </c>
      <c r="W11" s="36"/>
      <c r="X11" s="36"/>
      <c r="Y11" s="32">
        <f t="shared" si="3"/>
        <v>39</v>
      </c>
      <c r="Z11" s="32">
        <f t="shared" si="4"/>
        <v>51</v>
      </c>
      <c r="AA11" s="37">
        <f t="shared" si="5"/>
        <v>0.76470588235294112</v>
      </c>
      <c r="AB11" s="32" t="s">
        <v>674</v>
      </c>
    </row>
    <row r="12" spans="1:28" x14ac:dyDescent="0.25">
      <c r="A12" s="32">
        <v>11</v>
      </c>
      <c r="B12" s="32" t="s">
        <v>680</v>
      </c>
      <c r="C12" s="33">
        <v>8</v>
      </c>
      <c r="D12" s="33">
        <v>11</v>
      </c>
      <c r="E12" s="33"/>
      <c r="F12" s="33">
        <f t="shared" si="0"/>
        <v>0</v>
      </c>
      <c r="G12" s="33"/>
      <c r="H12" s="33"/>
      <c r="I12" s="34">
        <v>14</v>
      </c>
      <c r="J12" s="34">
        <v>13</v>
      </c>
      <c r="K12" s="34"/>
      <c r="L12" s="34">
        <f t="shared" si="1"/>
        <v>0</v>
      </c>
      <c r="M12" s="34">
        <v>2</v>
      </c>
      <c r="N12" s="34">
        <v>4</v>
      </c>
      <c r="O12" s="35">
        <v>17</v>
      </c>
      <c r="P12" s="35">
        <v>18</v>
      </c>
      <c r="Q12" s="35"/>
      <c r="R12" s="35">
        <f t="shared" si="2"/>
        <v>0</v>
      </c>
      <c r="S12" s="35">
        <v>4</v>
      </c>
      <c r="T12" s="35">
        <v>5</v>
      </c>
      <c r="U12" s="36">
        <v>2</v>
      </c>
      <c r="V12" s="36">
        <v>6</v>
      </c>
      <c r="W12" s="36"/>
      <c r="X12" s="36"/>
      <c r="Y12" s="32">
        <f t="shared" si="3"/>
        <v>47</v>
      </c>
      <c r="Z12" s="32">
        <f t="shared" si="4"/>
        <v>57</v>
      </c>
      <c r="AA12" s="37">
        <f t="shared" si="5"/>
        <v>0.82456140350877194</v>
      </c>
      <c r="AB12" s="32" t="s">
        <v>666</v>
      </c>
    </row>
    <row r="13" spans="1:28" x14ac:dyDescent="0.25">
      <c r="A13" s="32">
        <v>12</v>
      </c>
      <c r="B13" s="32" t="s">
        <v>681</v>
      </c>
      <c r="C13" s="33">
        <v>7</v>
      </c>
      <c r="D13" s="33">
        <v>11</v>
      </c>
      <c r="E13" s="33">
        <v>2</v>
      </c>
      <c r="F13" s="33">
        <f t="shared" si="0"/>
        <v>2</v>
      </c>
      <c r="G13" s="33">
        <v>1</v>
      </c>
      <c r="H13" s="33">
        <v>2</v>
      </c>
      <c r="I13" s="34">
        <v>16</v>
      </c>
      <c r="J13" s="34">
        <v>13</v>
      </c>
      <c r="K13" s="34"/>
      <c r="L13" s="34">
        <f t="shared" si="1"/>
        <v>0</v>
      </c>
      <c r="M13" s="34">
        <v>1</v>
      </c>
      <c r="N13" s="34">
        <v>2</v>
      </c>
      <c r="O13" s="35">
        <v>11</v>
      </c>
      <c r="P13" s="35">
        <v>18</v>
      </c>
      <c r="Q13" s="35">
        <v>2</v>
      </c>
      <c r="R13" s="35">
        <f t="shared" si="2"/>
        <v>2</v>
      </c>
      <c r="S13" s="35">
        <v>4</v>
      </c>
      <c r="T13" s="35">
        <v>5</v>
      </c>
      <c r="U13" s="36">
        <v>5</v>
      </c>
      <c r="V13" s="36">
        <v>6</v>
      </c>
      <c r="W13" s="36"/>
      <c r="X13" s="36"/>
      <c r="Y13" s="32">
        <f t="shared" si="3"/>
        <v>49</v>
      </c>
      <c r="Z13" s="32">
        <f t="shared" si="4"/>
        <v>57</v>
      </c>
      <c r="AA13" s="37">
        <f t="shared" si="5"/>
        <v>0.85964912280701755</v>
      </c>
      <c r="AB13" s="32" t="s">
        <v>668</v>
      </c>
    </row>
    <row r="14" spans="1:28" x14ac:dyDescent="0.25">
      <c r="A14" s="32">
        <v>13</v>
      </c>
      <c r="B14" s="32" t="s">
        <v>682</v>
      </c>
      <c r="C14" s="33">
        <v>8</v>
      </c>
      <c r="D14" s="33">
        <v>11</v>
      </c>
      <c r="E14" s="33"/>
      <c r="F14" s="33">
        <f t="shared" si="0"/>
        <v>0</v>
      </c>
      <c r="G14" s="33">
        <v>0</v>
      </c>
      <c r="H14" s="33">
        <v>1</v>
      </c>
      <c r="I14" s="34">
        <v>14</v>
      </c>
      <c r="J14" s="34">
        <v>13</v>
      </c>
      <c r="K14" s="34"/>
      <c r="L14" s="34">
        <f t="shared" si="1"/>
        <v>0</v>
      </c>
      <c r="M14" s="34">
        <v>1</v>
      </c>
      <c r="N14" s="34">
        <v>1</v>
      </c>
      <c r="O14" s="35">
        <v>13</v>
      </c>
      <c r="P14" s="35">
        <v>18</v>
      </c>
      <c r="Q14" s="35"/>
      <c r="R14" s="35">
        <f t="shared" si="2"/>
        <v>0</v>
      </c>
      <c r="S14" s="35">
        <v>4</v>
      </c>
      <c r="T14" s="35">
        <v>5</v>
      </c>
      <c r="U14" s="36">
        <v>1</v>
      </c>
      <c r="V14" s="36">
        <v>6</v>
      </c>
      <c r="W14" s="36"/>
      <c r="X14" s="36"/>
      <c r="Y14" s="32">
        <f t="shared" si="3"/>
        <v>41</v>
      </c>
      <c r="Z14" s="32">
        <f t="shared" si="4"/>
        <v>55</v>
      </c>
      <c r="AA14" s="37">
        <f t="shared" si="5"/>
        <v>0.74545454545454548</v>
      </c>
      <c r="AB14" s="32" t="s">
        <v>670</v>
      </c>
    </row>
    <row r="15" spans="1:28" x14ac:dyDescent="0.25">
      <c r="A15" s="32">
        <v>14</v>
      </c>
      <c r="B15" s="32" t="s">
        <v>683</v>
      </c>
      <c r="C15" s="33">
        <v>7</v>
      </c>
      <c r="D15" s="33">
        <v>11</v>
      </c>
      <c r="E15" s="33"/>
      <c r="F15" s="33">
        <f t="shared" si="0"/>
        <v>0</v>
      </c>
      <c r="G15" s="33"/>
      <c r="H15" s="33"/>
      <c r="I15" s="34">
        <v>15</v>
      </c>
      <c r="J15" s="34">
        <v>13</v>
      </c>
      <c r="K15" s="34"/>
      <c r="L15" s="34">
        <f t="shared" si="1"/>
        <v>0</v>
      </c>
      <c r="M15" s="34">
        <v>4</v>
      </c>
      <c r="N15" s="34">
        <v>4</v>
      </c>
      <c r="O15" s="35">
        <v>13</v>
      </c>
      <c r="P15" s="35">
        <v>18</v>
      </c>
      <c r="Q15" s="35"/>
      <c r="R15" s="35">
        <f t="shared" si="2"/>
        <v>0</v>
      </c>
      <c r="S15" s="35">
        <v>3</v>
      </c>
      <c r="T15" s="35">
        <v>4</v>
      </c>
      <c r="U15" s="36">
        <v>2</v>
      </c>
      <c r="V15" s="36">
        <v>6</v>
      </c>
      <c r="W15" s="36"/>
      <c r="X15" s="36"/>
      <c r="Y15" s="32">
        <f t="shared" si="3"/>
        <v>44</v>
      </c>
      <c r="Z15" s="32">
        <f t="shared" si="4"/>
        <v>56</v>
      </c>
      <c r="AA15" s="37">
        <f t="shared" si="5"/>
        <v>0.7857142857142857</v>
      </c>
      <c r="AB15" s="32" t="s">
        <v>672</v>
      </c>
    </row>
    <row r="16" spans="1:28" x14ac:dyDescent="0.25">
      <c r="A16" s="32">
        <v>15</v>
      </c>
      <c r="B16" s="32" t="s">
        <v>684</v>
      </c>
      <c r="C16" s="33">
        <v>0</v>
      </c>
      <c r="D16" s="33">
        <v>11</v>
      </c>
      <c r="E16" s="33"/>
      <c r="F16" s="33">
        <f t="shared" si="0"/>
        <v>0</v>
      </c>
      <c r="G16" s="33"/>
      <c r="H16" s="33"/>
      <c r="I16" s="34">
        <v>14</v>
      </c>
      <c r="J16" s="34">
        <v>13</v>
      </c>
      <c r="K16" s="34"/>
      <c r="L16" s="34">
        <f t="shared" si="1"/>
        <v>0</v>
      </c>
      <c r="M16" s="34">
        <v>0</v>
      </c>
      <c r="N16" s="34">
        <v>1</v>
      </c>
      <c r="O16" s="35">
        <v>0</v>
      </c>
      <c r="P16" s="35">
        <v>18</v>
      </c>
      <c r="Q16" s="35"/>
      <c r="R16" s="35">
        <f t="shared" si="2"/>
        <v>0</v>
      </c>
      <c r="S16" s="35">
        <v>0</v>
      </c>
      <c r="T16" s="35">
        <v>2</v>
      </c>
      <c r="U16" s="36">
        <v>1</v>
      </c>
      <c r="V16" s="36">
        <v>6</v>
      </c>
      <c r="W16" s="36"/>
      <c r="X16" s="36"/>
      <c r="Y16" s="32">
        <f t="shared" si="3"/>
        <v>15</v>
      </c>
      <c r="Z16" s="32">
        <f t="shared" si="4"/>
        <v>51</v>
      </c>
      <c r="AA16" s="37">
        <f t="shared" si="5"/>
        <v>0.29411764705882354</v>
      </c>
      <c r="AB16" s="32" t="s">
        <v>674</v>
      </c>
    </row>
    <row r="17" spans="1:28" x14ac:dyDescent="0.25">
      <c r="A17" s="32">
        <v>16</v>
      </c>
      <c r="B17" s="32" t="s">
        <v>685</v>
      </c>
      <c r="C17" s="33">
        <v>2</v>
      </c>
      <c r="D17" s="33">
        <v>11</v>
      </c>
      <c r="E17" s="33"/>
      <c r="F17" s="33">
        <f t="shared" si="0"/>
        <v>0</v>
      </c>
      <c r="G17" s="33"/>
      <c r="H17" s="33"/>
      <c r="I17" s="34">
        <v>10</v>
      </c>
      <c r="J17" s="34">
        <v>13</v>
      </c>
      <c r="K17" s="34"/>
      <c r="L17" s="34">
        <f t="shared" si="1"/>
        <v>0</v>
      </c>
      <c r="M17" s="34">
        <v>0</v>
      </c>
      <c r="N17" s="34">
        <v>4</v>
      </c>
      <c r="O17" s="35">
        <v>7</v>
      </c>
      <c r="P17" s="35">
        <v>18</v>
      </c>
      <c r="Q17" s="35"/>
      <c r="R17" s="35">
        <f t="shared" si="2"/>
        <v>0</v>
      </c>
      <c r="S17" s="35">
        <v>3</v>
      </c>
      <c r="T17" s="35">
        <v>5</v>
      </c>
      <c r="U17" s="36">
        <v>1</v>
      </c>
      <c r="V17" s="36">
        <v>6</v>
      </c>
      <c r="W17" s="36"/>
      <c r="X17" s="36"/>
      <c r="Y17" s="32">
        <f t="shared" si="3"/>
        <v>23</v>
      </c>
      <c r="Z17" s="32">
        <f t="shared" si="4"/>
        <v>57</v>
      </c>
      <c r="AA17" s="37">
        <f t="shared" si="5"/>
        <v>0.40350877192982454</v>
      </c>
      <c r="AB17" s="32" t="s">
        <v>666</v>
      </c>
    </row>
    <row r="18" spans="1:28" x14ac:dyDescent="0.25">
      <c r="A18" s="32">
        <v>17</v>
      </c>
      <c r="B18" s="32" t="s">
        <v>686</v>
      </c>
      <c r="C18" s="33">
        <v>5</v>
      </c>
      <c r="D18" s="33">
        <v>11</v>
      </c>
      <c r="E18" s="33"/>
      <c r="F18" s="33">
        <f t="shared" si="0"/>
        <v>0</v>
      </c>
      <c r="G18" s="33">
        <v>0</v>
      </c>
      <c r="H18" s="33">
        <v>0</v>
      </c>
      <c r="I18" s="34">
        <v>15</v>
      </c>
      <c r="J18" s="34">
        <v>13</v>
      </c>
      <c r="K18" s="34"/>
      <c r="L18" s="34">
        <f t="shared" si="1"/>
        <v>0</v>
      </c>
      <c r="M18" s="34">
        <v>0</v>
      </c>
      <c r="N18" s="34">
        <v>2</v>
      </c>
      <c r="O18" s="35">
        <v>14</v>
      </c>
      <c r="P18" s="35">
        <v>18</v>
      </c>
      <c r="Q18" s="35"/>
      <c r="R18" s="35">
        <f t="shared" si="2"/>
        <v>0</v>
      </c>
      <c r="S18" s="35">
        <v>4</v>
      </c>
      <c r="T18" s="35">
        <v>5</v>
      </c>
      <c r="U18" s="36">
        <v>4</v>
      </c>
      <c r="V18" s="36">
        <v>6</v>
      </c>
      <c r="W18" s="36"/>
      <c r="X18" s="36"/>
      <c r="Y18" s="32">
        <f t="shared" si="3"/>
        <v>42</v>
      </c>
      <c r="Z18" s="32">
        <f t="shared" si="4"/>
        <v>55</v>
      </c>
      <c r="AA18" s="37">
        <f t="shared" si="5"/>
        <v>0.76363636363636367</v>
      </c>
      <c r="AB18" s="32" t="s">
        <v>668</v>
      </c>
    </row>
    <row r="19" spans="1:28" x14ac:dyDescent="0.25">
      <c r="A19" s="32">
        <v>18</v>
      </c>
      <c r="B19" s="32" t="s">
        <v>687</v>
      </c>
      <c r="C19" s="33">
        <v>8</v>
      </c>
      <c r="D19" s="33">
        <v>11</v>
      </c>
      <c r="E19" s="33"/>
      <c r="F19" s="33">
        <f t="shared" si="0"/>
        <v>0</v>
      </c>
      <c r="G19" s="33">
        <v>0</v>
      </c>
      <c r="H19" s="33">
        <v>1</v>
      </c>
      <c r="I19" s="34">
        <v>17</v>
      </c>
      <c r="J19" s="34">
        <v>13</v>
      </c>
      <c r="K19" s="34"/>
      <c r="L19" s="34">
        <f t="shared" si="1"/>
        <v>0</v>
      </c>
      <c r="M19" s="34">
        <v>0</v>
      </c>
      <c r="N19" s="34">
        <v>1</v>
      </c>
      <c r="O19" s="35">
        <v>17</v>
      </c>
      <c r="P19" s="35">
        <v>18</v>
      </c>
      <c r="Q19" s="35"/>
      <c r="R19" s="35">
        <f t="shared" si="2"/>
        <v>0</v>
      </c>
      <c r="S19" s="35">
        <v>4</v>
      </c>
      <c r="T19" s="35">
        <v>5</v>
      </c>
      <c r="U19" s="36">
        <v>3</v>
      </c>
      <c r="V19" s="36">
        <v>6</v>
      </c>
      <c r="W19" s="36"/>
      <c r="X19" s="36"/>
      <c r="Y19" s="32">
        <f t="shared" si="3"/>
        <v>49</v>
      </c>
      <c r="Z19" s="32">
        <f t="shared" si="4"/>
        <v>55</v>
      </c>
      <c r="AA19" s="37">
        <f t="shared" si="5"/>
        <v>0.89090909090909087</v>
      </c>
      <c r="AB19" s="32" t="s">
        <v>670</v>
      </c>
    </row>
    <row r="20" spans="1:28" x14ac:dyDescent="0.25">
      <c r="A20" s="32">
        <v>19</v>
      </c>
      <c r="B20" s="32" t="s">
        <v>688</v>
      </c>
      <c r="C20" s="33">
        <v>9</v>
      </c>
      <c r="D20" s="33">
        <v>11</v>
      </c>
      <c r="E20" s="33"/>
      <c r="F20" s="33">
        <f t="shared" si="0"/>
        <v>0</v>
      </c>
      <c r="G20" s="33"/>
      <c r="H20" s="33"/>
      <c r="I20" s="34">
        <v>18</v>
      </c>
      <c r="J20" s="34">
        <v>13</v>
      </c>
      <c r="K20" s="34"/>
      <c r="L20" s="34">
        <f t="shared" si="1"/>
        <v>0</v>
      </c>
      <c r="M20" s="34">
        <v>3</v>
      </c>
      <c r="N20" s="34">
        <v>4</v>
      </c>
      <c r="O20" s="35">
        <v>17</v>
      </c>
      <c r="P20" s="35">
        <v>18</v>
      </c>
      <c r="Q20" s="35"/>
      <c r="R20" s="35">
        <f t="shared" si="2"/>
        <v>0</v>
      </c>
      <c r="S20" s="35">
        <v>3</v>
      </c>
      <c r="T20" s="35">
        <v>4</v>
      </c>
      <c r="U20" s="36">
        <v>5</v>
      </c>
      <c r="V20" s="36">
        <v>6</v>
      </c>
      <c r="W20" s="36"/>
      <c r="X20" s="36"/>
      <c r="Y20" s="32">
        <f t="shared" si="3"/>
        <v>55</v>
      </c>
      <c r="Z20" s="32">
        <f t="shared" si="4"/>
        <v>56</v>
      </c>
      <c r="AA20" s="37">
        <f t="shared" si="5"/>
        <v>0.9821428571428571</v>
      </c>
      <c r="AB20" s="32" t="s">
        <v>672</v>
      </c>
    </row>
    <row r="21" spans="1:28" x14ac:dyDescent="0.25">
      <c r="A21" s="32">
        <v>20</v>
      </c>
      <c r="B21" s="32" t="s">
        <v>689</v>
      </c>
      <c r="C21" s="33">
        <v>6</v>
      </c>
      <c r="D21" s="33">
        <v>11</v>
      </c>
      <c r="E21" s="33"/>
      <c r="F21" s="33">
        <f t="shared" si="0"/>
        <v>0</v>
      </c>
      <c r="G21" s="33"/>
      <c r="H21" s="33"/>
      <c r="I21" s="34">
        <v>15</v>
      </c>
      <c r="J21" s="34">
        <v>13</v>
      </c>
      <c r="K21" s="34"/>
      <c r="L21" s="34">
        <f t="shared" si="1"/>
        <v>0</v>
      </c>
      <c r="M21" s="34">
        <v>1</v>
      </c>
      <c r="N21" s="34">
        <v>1</v>
      </c>
      <c r="O21" s="35">
        <v>13</v>
      </c>
      <c r="P21" s="35">
        <v>18</v>
      </c>
      <c r="Q21" s="35"/>
      <c r="R21" s="35">
        <f t="shared" si="2"/>
        <v>0</v>
      </c>
      <c r="S21" s="35">
        <v>2</v>
      </c>
      <c r="T21" s="35">
        <v>2</v>
      </c>
      <c r="U21" s="36">
        <v>3</v>
      </c>
      <c r="V21" s="36">
        <v>6</v>
      </c>
      <c r="W21" s="36"/>
      <c r="X21" s="36"/>
      <c r="Y21" s="32">
        <f t="shared" si="3"/>
        <v>40</v>
      </c>
      <c r="Z21" s="32">
        <f t="shared" si="4"/>
        <v>51</v>
      </c>
      <c r="AA21" s="37">
        <f t="shared" si="5"/>
        <v>0.78431372549019607</v>
      </c>
      <c r="AB21" s="32" t="s">
        <v>674</v>
      </c>
    </row>
    <row r="22" spans="1:28" x14ac:dyDescent="0.25">
      <c r="A22" s="32">
        <v>21</v>
      </c>
      <c r="B22" s="32" t="s">
        <v>690</v>
      </c>
      <c r="C22" s="33">
        <v>7</v>
      </c>
      <c r="D22" s="33">
        <v>11</v>
      </c>
      <c r="E22" s="33"/>
      <c r="F22" s="33">
        <f t="shared" si="0"/>
        <v>0</v>
      </c>
      <c r="G22" s="33"/>
      <c r="H22" s="33"/>
      <c r="I22" s="34">
        <v>16</v>
      </c>
      <c r="J22" s="34">
        <v>13</v>
      </c>
      <c r="K22" s="34"/>
      <c r="L22" s="34">
        <f t="shared" si="1"/>
        <v>0</v>
      </c>
      <c r="M22" s="34">
        <v>2</v>
      </c>
      <c r="N22" s="34">
        <v>4</v>
      </c>
      <c r="O22" s="35">
        <v>12</v>
      </c>
      <c r="P22" s="35">
        <v>18</v>
      </c>
      <c r="Q22" s="35"/>
      <c r="R22" s="35">
        <f t="shared" si="2"/>
        <v>0</v>
      </c>
      <c r="S22" s="35">
        <v>3</v>
      </c>
      <c r="T22" s="35">
        <v>5</v>
      </c>
      <c r="U22" s="36">
        <v>4</v>
      </c>
      <c r="V22" s="36">
        <v>6</v>
      </c>
      <c r="W22" s="36"/>
      <c r="X22" s="36"/>
      <c r="Y22" s="32">
        <f t="shared" si="3"/>
        <v>44</v>
      </c>
      <c r="Z22" s="32">
        <f t="shared" si="4"/>
        <v>57</v>
      </c>
      <c r="AA22" s="37">
        <f t="shared" si="5"/>
        <v>0.77192982456140347</v>
      </c>
      <c r="AB22" s="32" t="s">
        <v>666</v>
      </c>
    </row>
    <row r="23" spans="1:28" x14ac:dyDescent="0.25">
      <c r="A23" s="32">
        <v>22</v>
      </c>
      <c r="B23" s="32" t="s">
        <v>691</v>
      </c>
      <c r="C23" s="33">
        <v>11</v>
      </c>
      <c r="D23" s="33">
        <v>11</v>
      </c>
      <c r="E23" s="33"/>
      <c r="F23" s="33">
        <f t="shared" si="0"/>
        <v>0</v>
      </c>
      <c r="G23" s="33">
        <v>2</v>
      </c>
      <c r="H23" s="33">
        <v>2</v>
      </c>
      <c r="I23" s="34">
        <v>18</v>
      </c>
      <c r="J23" s="34">
        <v>13</v>
      </c>
      <c r="K23" s="34"/>
      <c r="L23" s="34">
        <f t="shared" si="1"/>
        <v>0</v>
      </c>
      <c r="M23" s="34">
        <v>1</v>
      </c>
      <c r="N23" s="34">
        <v>2</v>
      </c>
      <c r="O23" s="35">
        <v>17</v>
      </c>
      <c r="P23" s="35">
        <v>18</v>
      </c>
      <c r="Q23" s="35"/>
      <c r="R23" s="35">
        <f t="shared" si="2"/>
        <v>0</v>
      </c>
      <c r="S23" s="35">
        <v>5</v>
      </c>
      <c r="T23" s="35">
        <v>5</v>
      </c>
      <c r="U23" s="36">
        <v>5</v>
      </c>
      <c r="V23" s="36">
        <v>6</v>
      </c>
      <c r="W23" s="36"/>
      <c r="X23" s="36"/>
      <c r="Y23" s="32">
        <f t="shared" si="3"/>
        <v>59</v>
      </c>
      <c r="Z23" s="32">
        <f t="shared" si="4"/>
        <v>57</v>
      </c>
      <c r="AA23" s="37">
        <f t="shared" si="5"/>
        <v>1.0350877192982457</v>
      </c>
      <c r="AB23" s="32" t="s">
        <v>668</v>
      </c>
    </row>
    <row r="24" spans="1:28" x14ac:dyDescent="0.25">
      <c r="A24" s="32">
        <v>23</v>
      </c>
      <c r="B24" s="32" t="s">
        <v>692</v>
      </c>
      <c r="C24" s="33">
        <v>6</v>
      </c>
      <c r="D24" s="33">
        <v>11</v>
      </c>
      <c r="E24" s="33"/>
      <c r="F24" s="33">
        <f t="shared" si="0"/>
        <v>0</v>
      </c>
      <c r="G24" s="33">
        <v>0</v>
      </c>
      <c r="H24" s="33">
        <v>1</v>
      </c>
      <c r="I24" s="34">
        <v>13</v>
      </c>
      <c r="J24" s="34">
        <v>13</v>
      </c>
      <c r="K24" s="34"/>
      <c r="L24" s="34">
        <f t="shared" si="1"/>
        <v>0</v>
      </c>
      <c r="M24" s="34">
        <v>1</v>
      </c>
      <c r="N24" s="34">
        <v>1</v>
      </c>
      <c r="O24" s="35">
        <v>14</v>
      </c>
      <c r="P24" s="35">
        <v>18</v>
      </c>
      <c r="Q24" s="35"/>
      <c r="R24" s="35">
        <f t="shared" si="2"/>
        <v>0</v>
      </c>
      <c r="S24" s="35">
        <v>3</v>
      </c>
      <c r="T24" s="35">
        <v>5</v>
      </c>
      <c r="U24" s="36">
        <v>3</v>
      </c>
      <c r="V24" s="36">
        <v>6</v>
      </c>
      <c r="W24" s="36"/>
      <c r="X24" s="36"/>
      <c r="Y24" s="32">
        <f t="shared" si="3"/>
        <v>40</v>
      </c>
      <c r="Z24" s="32">
        <f t="shared" si="4"/>
        <v>55</v>
      </c>
      <c r="AA24" s="37">
        <f t="shared" si="5"/>
        <v>0.72727272727272729</v>
      </c>
      <c r="AB24" s="32" t="s">
        <v>670</v>
      </c>
    </row>
    <row r="25" spans="1:28" x14ac:dyDescent="0.25">
      <c r="A25" s="32">
        <v>24</v>
      </c>
      <c r="B25" s="32" t="s">
        <v>693</v>
      </c>
      <c r="C25" s="33">
        <v>6</v>
      </c>
      <c r="D25" s="33">
        <v>11</v>
      </c>
      <c r="E25" s="33"/>
      <c r="F25" s="33">
        <f t="shared" si="0"/>
        <v>0</v>
      </c>
      <c r="G25" s="33"/>
      <c r="H25" s="33"/>
      <c r="I25" s="34">
        <v>15</v>
      </c>
      <c r="J25" s="34">
        <v>13</v>
      </c>
      <c r="K25" s="34"/>
      <c r="L25" s="34">
        <f t="shared" si="1"/>
        <v>0</v>
      </c>
      <c r="M25" s="34">
        <v>2</v>
      </c>
      <c r="N25" s="34">
        <v>4</v>
      </c>
      <c r="O25" s="35">
        <v>15</v>
      </c>
      <c r="P25" s="35">
        <v>18</v>
      </c>
      <c r="Q25" s="35"/>
      <c r="R25" s="35">
        <f t="shared" si="2"/>
        <v>0</v>
      </c>
      <c r="S25" s="35">
        <v>4</v>
      </c>
      <c r="T25" s="35">
        <v>4</v>
      </c>
      <c r="U25" s="36">
        <v>4</v>
      </c>
      <c r="V25" s="36">
        <v>6</v>
      </c>
      <c r="W25" s="36"/>
      <c r="X25" s="36"/>
      <c r="Y25" s="32">
        <f t="shared" si="3"/>
        <v>46</v>
      </c>
      <c r="Z25" s="32">
        <f t="shared" si="4"/>
        <v>56</v>
      </c>
      <c r="AA25" s="37">
        <f t="shared" si="5"/>
        <v>0.8214285714285714</v>
      </c>
      <c r="AB25" s="32" t="s">
        <v>672</v>
      </c>
    </row>
    <row r="26" spans="1:28" x14ac:dyDescent="0.25">
      <c r="A26" s="32">
        <v>25</v>
      </c>
      <c r="B26" s="32" t="s">
        <v>694</v>
      </c>
      <c r="C26" s="33">
        <v>10</v>
      </c>
      <c r="D26" s="33">
        <v>11</v>
      </c>
      <c r="E26" s="33"/>
      <c r="F26" s="33">
        <f t="shared" si="0"/>
        <v>0</v>
      </c>
      <c r="G26" s="33"/>
      <c r="H26" s="33"/>
      <c r="I26" s="34">
        <v>18</v>
      </c>
      <c r="J26" s="34">
        <v>13</v>
      </c>
      <c r="K26" s="34"/>
      <c r="L26" s="34">
        <f t="shared" si="1"/>
        <v>0</v>
      </c>
      <c r="M26" s="34">
        <v>1</v>
      </c>
      <c r="N26" s="34">
        <v>1</v>
      </c>
      <c r="O26" s="35">
        <v>17</v>
      </c>
      <c r="P26" s="35">
        <v>18</v>
      </c>
      <c r="Q26" s="35"/>
      <c r="R26" s="35">
        <f t="shared" si="2"/>
        <v>0</v>
      </c>
      <c r="S26" s="35">
        <v>1</v>
      </c>
      <c r="T26" s="35">
        <v>2</v>
      </c>
      <c r="U26" s="36">
        <v>5</v>
      </c>
      <c r="V26" s="36">
        <v>6</v>
      </c>
      <c r="W26" s="36"/>
      <c r="X26" s="36"/>
      <c r="Y26" s="32">
        <f t="shared" si="3"/>
        <v>52</v>
      </c>
      <c r="Z26" s="32">
        <f t="shared" si="4"/>
        <v>51</v>
      </c>
      <c r="AA26" s="37">
        <f t="shared" si="5"/>
        <v>1.0196078431372548</v>
      </c>
      <c r="AB26" s="32" t="s">
        <v>674</v>
      </c>
    </row>
    <row r="27" spans="1:28" x14ac:dyDescent="0.25">
      <c r="A27" s="32">
        <v>26</v>
      </c>
      <c r="B27" s="32" t="s">
        <v>695</v>
      </c>
      <c r="C27" s="33">
        <v>0</v>
      </c>
      <c r="D27" s="33">
        <v>11</v>
      </c>
      <c r="E27" s="33"/>
      <c r="F27" s="33">
        <f t="shared" si="0"/>
        <v>0</v>
      </c>
      <c r="G27" s="33"/>
      <c r="H27" s="33"/>
      <c r="I27" s="34">
        <v>0</v>
      </c>
      <c r="J27" s="34">
        <v>13</v>
      </c>
      <c r="K27" s="34"/>
      <c r="L27" s="34">
        <f t="shared" si="1"/>
        <v>0</v>
      </c>
      <c r="M27" s="34">
        <v>0</v>
      </c>
      <c r="N27" s="34">
        <v>4</v>
      </c>
      <c r="O27" s="35">
        <v>0</v>
      </c>
      <c r="P27" s="35">
        <v>18</v>
      </c>
      <c r="Q27" s="35"/>
      <c r="R27" s="35">
        <f t="shared" si="2"/>
        <v>0</v>
      </c>
      <c r="S27" s="35">
        <v>0</v>
      </c>
      <c r="T27" s="35">
        <v>5</v>
      </c>
      <c r="U27" s="36">
        <v>0</v>
      </c>
      <c r="V27" s="36">
        <v>6</v>
      </c>
      <c r="W27" s="36"/>
      <c r="X27" s="36"/>
      <c r="Y27" s="32">
        <f t="shared" si="3"/>
        <v>0</v>
      </c>
      <c r="Z27" s="32">
        <f t="shared" si="4"/>
        <v>57</v>
      </c>
      <c r="AA27" s="37">
        <f t="shared" si="5"/>
        <v>0</v>
      </c>
      <c r="AB27" s="32" t="s">
        <v>666</v>
      </c>
    </row>
    <row r="28" spans="1:28" x14ac:dyDescent="0.25">
      <c r="A28" s="32">
        <v>27</v>
      </c>
      <c r="B28" s="32" t="s">
        <v>696</v>
      </c>
      <c r="C28" s="33">
        <v>4</v>
      </c>
      <c r="D28" s="33">
        <v>11</v>
      </c>
      <c r="E28" s="33"/>
      <c r="F28" s="33">
        <f t="shared" si="0"/>
        <v>0</v>
      </c>
      <c r="G28" s="33">
        <v>2</v>
      </c>
      <c r="H28" s="33">
        <v>2</v>
      </c>
      <c r="I28" s="34">
        <v>17</v>
      </c>
      <c r="J28" s="34">
        <v>13</v>
      </c>
      <c r="K28" s="34"/>
      <c r="L28" s="34">
        <f t="shared" si="1"/>
        <v>0</v>
      </c>
      <c r="M28" s="34">
        <v>0</v>
      </c>
      <c r="N28" s="34">
        <v>2</v>
      </c>
      <c r="O28" s="35">
        <v>15</v>
      </c>
      <c r="P28" s="35">
        <v>18</v>
      </c>
      <c r="Q28" s="35"/>
      <c r="R28" s="35">
        <f t="shared" si="2"/>
        <v>0</v>
      </c>
      <c r="S28" s="35">
        <v>5</v>
      </c>
      <c r="T28" s="35">
        <v>5</v>
      </c>
      <c r="U28" s="36">
        <v>5</v>
      </c>
      <c r="V28" s="36">
        <v>6</v>
      </c>
      <c r="W28" s="36"/>
      <c r="X28" s="36"/>
      <c r="Y28" s="32">
        <f t="shared" si="3"/>
        <v>48</v>
      </c>
      <c r="Z28" s="32">
        <f t="shared" si="4"/>
        <v>57</v>
      </c>
      <c r="AA28" s="37">
        <f t="shared" si="5"/>
        <v>0.84210526315789469</v>
      </c>
      <c r="AB28" s="32" t="s">
        <v>668</v>
      </c>
    </row>
    <row r="29" spans="1:28" x14ac:dyDescent="0.25">
      <c r="A29" s="32">
        <v>28</v>
      </c>
      <c r="B29" s="32" t="s">
        <v>697</v>
      </c>
      <c r="C29" s="33">
        <v>10</v>
      </c>
      <c r="D29" s="33">
        <v>11</v>
      </c>
      <c r="E29" s="33"/>
      <c r="F29" s="33">
        <f t="shared" si="0"/>
        <v>0</v>
      </c>
      <c r="G29" s="33">
        <v>0</v>
      </c>
      <c r="H29" s="33">
        <v>1</v>
      </c>
      <c r="I29" s="34">
        <v>19</v>
      </c>
      <c r="J29" s="34">
        <v>13</v>
      </c>
      <c r="K29" s="34"/>
      <c r="L29" s="34">
        <f t="shared" si="1"/>
        <v>0</v>
      </c>
      <c r="M29" s="34">
        <v>1</v>
      </c>
      <c r="N29" s="34">
        <v>1</v>
      </c>
      <c r="O29" s="35">
        <v>17</v>
      </c>
      <c r="P29" s="35">
        <v>18</v>
      </c>
      <c r="Q29" s="35"/>
      <c r="R29" s="35">
        <f t="shared" si="2"/>
        <v>0</v>
      </c>
      <c r="S29" s="35">
        <v>4</v>
      </c>
      <c r="T29" s="35">
        <v>5</v>
      </c>
      <c r="U29" s="36">
        <v>6</v>
      </c>
      <c r="V29" s="36">
        <v>6</v>
      </c>
      <c r="W29" s="36"/>
      <c r="X29" s="36"/>
      <c r="Y29" s="32">
        <f t="shared" si="3"/>
        <v>57</v>
      </c>
      <c r="Z29" s="32">
        <f t="shared" si="4"/>
        <v>55</v>
      </c>
      <c r="AA29" s="37">
        <f t="shared" si="5"/>
        <v>1.0363636363636364</v>
      </c>
      <c r="AB29" s="32" t="s">
        <v>670</v>
      </c>
    </row>
    <row r="30" spans="1:28" x14ac:dyDescent="0.25">
      <c r="A30" s="32">
        <v>29</v>
      </c>
      <c r="B30" s="32" t="s">
        <v>698</v>
      </c>
      <c r="C30" s="33">
        <v>5</v>
      </c>
      <c r="D30" s="33">
        <v>11</v>
      </c>
      <c r="E30" s="33"/>
      <c r="F30" s="33">
        <f t="shared" si="0"/>
        <v>0</v>
      </c>
      <c r="G30" s="33"/>
      <c r="H30" s="33"/>
      <c r="I30" s="34">
        <v>16</v>
      </c>
      <c r="J30" s="34">
        <v>13</v>
      </c>
      <c r="K30" s="34"/>
      <c r="L30" s="34">
        <f t="shared" si="1"/>
        <v>0</v>
      </c>
      <c r="M30" s="34">
        <v>2</v>
      </c>
      <c r="N30" s="34">
        <v>4</v>
      </c>
      <c r="O30" s="35">
        <v>15</v>
      </c>
      <c r="P30" s="35">
        <v>18</v>
      </c>
      <c r="Q30" s="35"/>
      <c r="R30" s="35">
        <f t="shared" si="2"/>
        <v>0</v>
      </c>
      <c r="S30" s="35">
        <v>3</v>
      </c>
      <c r="T30" s="35">
        <v>4</v>
      </c>
      <c r="U30" s="36">
        <v>5</v>
      </c>
      <c r="V30" s="36">
        <v>6</v>
      </c>
      <c r="W30" s="36"/>
      <c r="X30" s="36"/>
      <c r="Y30" s="32">
        <f t="shared" si="3"/>
        <v>46</v>
      </c>
      <c r="Z30" s="32">
        <f t="shared" si="4"/>
        <v>56</v>
      </c>
      <c r="AA30" s="37">
        <f t="shared" si="5"/>
        <v>0.8214285714285714</v>
      </c>
      <c r="AB30" s="32" t="s">
        <v>672</v>
      </c>
    </row>
    <row r="31" spans="1:28" x14ac:dyDescent="0.25">
      <c r="A31" s="32">
        <v>30</v>
      </c>
      <c r="B31" s="32" t="s">
        <v>699</v>
      </c>
      <c r="C31" s="33">
        <v>7</v>
      </c>
      <c r="D31" s="33">
        <v>11</v>
      </c>
      <c r="E31" s="33"/>
      <c r="F31" s="33">
        <f t="shared" si="0"/>
        <v>0</v>
      </c>
      <c r="G31" s="33"/>
      <c r="H31" s="33"/>
      <c r="I31" s="34">
        <v>15</v>
      </c>
      <c r="J31" s="34">
        <v>13</v>
      </c>
      <c r="K31" s="34"/>
      <c r="L31" s="34">
        <f t="shared" si="1"/>
        <v>0</v>
      </c>
      <c r="M31" s="34">
        <v>1</v>
      </c>
      <c r="N31" s="34">
        <v>1</v>
      </c>
      <c r="O31" s="35">
        <v>17</v>
      </c>
      <c r="P31" s="35">
        <v>18</v>
      </c>
      <c r="Q31" s="35"/>
      <c r="R31" s="35">
        <f t="shared" si="2"/>
        <v>0</v>
      </c>
      <c r="S31" s="35">
        <v>2</v>
      </c>
      <c r="T31" s="35">
        <v>2</v>
      </c>
      <c r="U31" s="36">
        <v>2</v>
      </c>
      <c r="V31" s="36">
        <v>6</v>
      </c>
      <c r="W31" s="36"/>
      <c r="X31" s="36"/>
      <c r="Y31" s="32">
        <f t="shared" si="3"/>
        <v>44</v>
      </c>
      <c r="Z31" s="32">
        <f t="shared" si="4"/>
        <v>51</v>
      </c>
      <c r="AA31" s="37">
        <f t="shared" si="5"/>
        <v>0.86274509803921573</v>
      </c>
      <c r="AB31" s="32" t="s">
        <v>674</v>
      </c>
    </row>
    <row r="32" spans="1:28" x14ac:dyDescent="0.25">
      <c r="A32" s="32">
        <v>31</v>
      </c>
      <c r="B32" s="32" t="s">
        <v>700</v>
      </c>
      <c r="C32" s="33">
        <v>1</v>
      </c>
      <c r="D32" s="33">
        <v>11</v>
      </c>
      <c r="E32" s="33"/>
      <c r="F32" s="33">
        <f t="shared" si="0"/>
        <v>0</v>
      </c>
      <c r="G32" s="33"/>
      <c r="H32" s="33"/>
      <c r="I32" s="34">
        <v>7</v>
      </c>
      <c r="J32" s="34">
        <v>13</v>
      </c>
      <c r="K32" s="34"/>
      <c r="L32" s="34">
        <f t="shared" si="1"/>
        <v>0</v>
      </c>
      <c r="M32" s="34">
        <v>0</v>
      </c>
      <c r="N32" s="34">
        <v>4</v>
      </c>
      <c r="O32" s="35">
        <v>12</v>
      </c>
      <c r="P32" s="35">
        <v>18</v>
      </c>
      <c r="Q32" s="35"/>
      <c r="R32" s="35">
        <f t="shared" si="2"/>
        <v>0</v>
      </c>
      <c r="S32" s="35">
        <v>3</v>
      </c>
      <c r="T32" s="35">
        <v>5</v>
      </c>
      <c r="U32" s="36">
        <v>2</v>
      </c>
      <c r="V32" s="36">
        <v>6</v>
      </c>
      <c r="W32" s="36"/>
      <c r="X32" s="36"/>
      <c r="Y32" s="32">
        <f t="shared" si="3"/>
        <v>25</v>
      </c>
      <c r="Z32" s="32">
        <f t="shared" si="4"/>
        <v>57</v>
      </c>
      <c r="AA32" s="37">
        <f t="shared" si="5"/>
        <v>0.43859649122807015</v>
      </c>
      <c r="AB32" s="32" t="s">
        <v>666</v>
      </c>
    </row>
    <row r="33" spans="1:28" x14ac:dyDescent="0.25">
      <c r="A33" s="32">
        <v>32</v>
      </c>
      <c r="B33" s="32" t="s">
        <v>701</v>
      </c>
      <c r="C33" s="33">
        <v>4</v>
      </c>
      <c r="D33" s="33">
        <v>11</v>
      </c>
      <c r="E33" s="33"/>
      <c r="F33" s="33">
        <f t="shared" si="0"/>
        <v>0</v>
      </c>
      <c r="G33" s="33">
        <v>1</v>
      </c>
      <c r="H33" s="33">
        <v>2</v>
      </c>
      <c r="I33" s="34">
        <v>17</v>
      </c>
      <c r="J33" s="34">
        <v>13</v>
      </c>
      <c r="K33" s="34"/>
      <c r="L33" s="34">
        <f t="shared" si="1"/>
        <v>0</v>
      </c>
      <c r="M33" s="34">
        <v>0</v>
      </c>
      <c r="N33" s="34">
        <v>2</v>
      </c>
      <c r="O33" s="35">
        <v>15</v>
      </c>
      <c r="P33" s="35">
        <v>18</v>
      </c>
      <c r="Q33" s="35"/>
      <c r="R33" s="35">
        <f t="shared" si="2"/>
        <v>0</v>
      </c>
      <c r="S33" s="35">
        <v>5</v>
      </c>
      <c r="T33" s="35">
        <v>5</v>
      </c>
      <c r="U33" s="36">
        <v>5</v>
      </c>
      <c r="V33" s="36">
        <v>6</v>
      </c>
      <c r="W33" s="36"/>
      <c r="X33" s="36"/>
      <c r="Y33" s="32">
        <f t="shared" si="3"/>
        <v>47</v>
      </c>
      <c r="Z33" s="32">
        <f t="shared" si="4"/>
        <v>57</v>
      </c>
      <c r="AA33" s="37">
        <f t="shared" si="5"/>
        <v>0.82456140350877194</v>
      </c>
      <c r="AB33" s="32" t="s">
        <v>668</v>
      </c>
    </row>
    <row r="34" spans="1:28" x14ac:dyDescent="0.25">
      <c r="A34" s="32">
        <v>33</v>
      </c>
      <c r="B34" s="32" t="s">
        <v>702</v>
      </c>
      <c r="C34" s="33">
        <v>8</v>
      </c>
      <c r="D34" s="33">
        <v>11</v>
      </c>
      <c r="E34" s="33"/>
      <c r="F34" s="33">
        <f t="shared" si="0"/>
        <v>0</v>
      </c>
      <c r="G34" s="33">
        <v>0</v>
      </c>
      <c r="H34" s="33">
        <v>1</v>
      </c>
      <c r="I34" s="34">
        <v>17</v>
      </c>
      <c r="J34" s="34">
        <v>13</v>
      </c>
      <c r="K34" s="34"/>
      <c r="L34" s="34">
        <f t="shared" si="1"/>
        <v>0</v>
      </c>
      <c r="M34" s="34">
        <v>0</v>
      </c>
      <c r="N34" s="34">
        <v>1</v>
      </c>
      <c r="O34" s="35">
        <v>12</v>
      </c>
      <c r="P34" s="35">
        <v>18</v>
      </c>
      <c r="Q34" s="35"/>
      <c r="R34" s="35">
        <f t="shared" si="2"/>
        <v>0</v>
      </c>
      <c r="S34" s="35">
        <v>3</v>
      </c>
      <c r="T34" s="35">
        <v>5</v>
      </c>
      <c r="U34" s="36">
        <v>4</v>
      </c>
      <c r="V34" s="36">
        <v>6</v>
      </c>
      <c r="W34" s="36"/>
      <c r="X34" s="36"/>
      <c r="Y34" s="32">
        <f t="shared" si="3"/>
        <v>44</v>
      </c>
      <c r="Z34" s="32">
        <f t="shared" si="4"/>
        <v>55</v>
      </c>
      <c r="AA34" s="37">
        <f t="shared" si="5"/>
        <v>0.8</v>
      </c>
      <c r="AB34" s="32" t="s">
        <v>670</v>
      </c>
    </row>
    <row r="35" spans="1:28" x14ac:dyDescent="0.25">
      <c r="A35" s="32">
        <v>34</v>
      </c>
      <c r="B35" s="32" t="s">
        <v>703</v>
      </c>
      <c r="C35" s="33">
        <v>7</v>
      </c>
      <c r="D35" s="33">
        <v>11</v>
      </c>
      <c r="E35" s="33"/>
      <c r="F35" s="33">
        <f t="shared" si="0"/>
        <v>0</v>
      </c>
      <c r="G35" s="33"/>
      <c r="H35" s="33"/>
      <c r="I35" s="34">
        <v>18</v>
      </c>
      <c r="J35" s="34">
        <v>13</v>
      </c>
      <c r="K35" s="34"/>
      <c r="L35" s="34">
        <f t="shared" si="1"/>
        <v>0</v>
      </c>
      <c r="M35" s="34">
        <v>3</v>
      </c>
      <c r="N35" s="34">
        <v>4</v>
      </c>
      <c r="O35" s="35">
        <v>15</v>
      </c>
      <c r="P35" s="35">
        <v>18</v>
      </c>
      <c r="Q35" s="35"/>
      <c r="R35" s="35">
        <f t="shared" si="2"/>
        <v>0</v>
      </c>
      <c r="S35" s="35">
        <v>2</v>
      </c>
      <c r="T35" s="35">
        <v>4</v>
      </c>
      <c r="U35" s="36">
        <v>4</v>
      </c>
      <c r="V35" s="36">
        <v>6</v>
      </c>
      <c r="W35" s="36"/>
      <c r="X35" s="36"/>
      <c r="Y35" s="32">
        <f t="shared" si="3"/>
        <v>49</v>
      </c>
      <c r="Z35" s="32">
        <f t="shared" si="4"/>
        <v>56</v>
      </c>
      <c r="AA35" s="37">
        <f t="shared" si="5"/>
        <v>0.875</v>
      </c>
      <c r="AB35" s="32" t="s">
        <v>672</v>
      </c>
    </row>
    <row r="36" spans="1:28" x14ac:dyDescent="0.25">
      <c r="A36" s="32">
        <v>35</v>
      </c>
      <c r="B36" s="32" t="s">
        <v>704</v>
      </c>
      <c r="C36" s="33">
        <v>5</v>
      </c>
      <c r="D36" s="33">
        <v>11</v>
      </c>
      <c r="E36" s="33"/>
      <c r="F36" s="33">
        <f t="shared" si="0"/>
        <v>0</v>
      </c>
      <c r="G36" s="33"/>
      <c r="H36" s="33"/>
      <c r="I36" s="34">
        <v>17</v>
      </c>
      <c r="J36" s="34">
        <v>13</v>
      </c>
      <c r="K36" s="34"/>
      <c r="L36" s="34">
        <f t="shared" si="1"/>
        <v>0</v>
      </c>
      <c r="M36" s="34">
        <v>1</v>
      </c>
      <c r="N36" s="34">
        <v>1</v>
      </c>
      <c r="O36" s="35">
        <v>14</v>
      </c>
      <c r="P36" s="35">
        <v>18</v>
      </c>
      <c r="Q36" s="35"/>
      <c r="R36" s="35">
        <f t="shared" si="2"/>
        <v>0</v>
      </c>
      <c r="S36" s="35">
        <v>2</v>
      </c>
      <c r="T36" s="35">
        <v>2</v>
      </c>
      <c r="U36" s="36">
        <v>3</v>
      </c>
      <c r="V36" s="36">
        <v>6</v>
      </c>
      <c r="W36" s="36"/>
      <c r="X36" s="36"/>
      <c r="Y36" s="32">
        <f t="shared" si="3"/>
        <v>42</v>
      </c>
      <c r="Z36" s="32">
        <f t="shared" si="4"/>
        <v>51</v>
      </c>
      <c r="AA36" s="37">
        <f t="shared" si="5"/>
        <v>0.82352941176470584</v>
      </c>
      <c r="AB36" s="32" t="s">
        <v>674</v>
      </c>
    </row>
    <row r="37" spans="1:28" x14ac:dyDescent="0.25">
      <c r="A37" s="32">
        <v>36</v>
      </c>
      <c r="B37" s="32" t="s">
        <v>705</v>
      </c>
      <c r="C37" s="33">
        <v>7</v>
      </c>
      <c r="D37" s="33">
        <v>11</v>
      </c>
      <c r="E37" s="33"/>
      <c r="F37" s="33">
        <f t="shared" si="0"/>
        <v>0</v>
      </c>
      <c r="G37" s="33"/>
      <c r="H37" s="33"/>
      <c r="I37" s="34">
        <v>13</v>
      </c>
      <c r="J37" s="34">
        <v>13</v>
      </c>
      <c r="K37" s="34"/>
      <c r="L37" s="34">
        <f t="shared" si="1"/>
        <v>0</v>
      </c>
      <c r="M37" s="34">
        <v>3</v>
      </c>
      <c r="N37" s="34">
        <v>4</v>
      </c>
      <c r="O37" s="35">
        <v>14</v>
      </c>
      <c r="P37" s="35">
        <v>18</v>
      </c>
      <c r="Q37" s="35"/>
      <c r="R37" s="35">
        <f t="shared" si="2"/>
        <v>0</v>
      </c>
      <c r="S37" s="35">
        <v>3</v>
      </c>
      <c r="T37" s="35">
        <v>5</v>
      </c>
      <c r="U37" s="36">
        <v>3</v>
      </c>
      <c r="V37" s="36">
        <v>6</v>
      </c>
      <c r="W37" s="36"/>
      <c r="X37" s="36"/>
      <c r="Y37" s="32">
        <f t="shared" si="3"/>
        <v>43</v>
      </c>
      <c r="Z37" s="32">
        <f t="shared" si="4"/>
        <v>57</v>
      </c>
      <c r="AA37" s="37">
        <f t="shared" si="5"/>
        <v>0.75438596491228072</v>
      </c>
      <c r="AB37" s="32" t="s">
        <v>666</v>
      </c>
    </row>
    <row r="38" spans="1:28" x14ac:dyDescent="0.25">
      <c r="A38" s="32">
        <v>37</v>
      </c>
      <c r="B38" s="32" t="s">
        <v>706</v>
      </c>
      <c r="C38" s="33">
        <v>6</v>
      </c>
      <c r="D38" s="33">
        <v>11</v>
      </c>
      <c r="E38" s="33"/>
      <c r="F38" s="33">
        <f t="shared" si="0"/>
        <v>0</v>
      </c>
      <c r="G38" s="33">
        <v>1</v>
      </c>
      <c r="H38" s="33">
        <v>2</v>
      </c>
      <c r="I38" s="34">
        <v>10</v>
      </c>
      <c r="J38" s="34">
        <v>13</v>
      </c>
      <c r="K38" s="34">
        <v>5</v>
      </c>
      <c r="L38" s="34">
        <f t="shared" si="1"/>
        <v>5</v>
      </c>
      <c r="M38" s="34">
        <v>0</v>
      </c>
      <c r="N38" s="34">
        <v>2</v>
      </c>
      <c r="O38" s="35">
        <v>14</v>
      </c>
      <c r="P38" s="35">
        <v>18</v>
      </c>
      <c r="Q38" s="35"/>
      <c r="R38" s="35">
        <f t="shared" si="2"/>
        <v>0</v>
      </c>
      <c r="S38" s="35">
        <v>4</v>
      </c>
      <c r="T38" s="35">
        <v>5</v>
      </c>
      <c r="U38" s="36">
        <v>2</v>
      </c>
      <c r="V38" s="36">
        <v>6</v>
      </c>
      <c r="W38" s="36"/>
      <c r="X38" s="36"/>
      <c r="Y38" s="32">
        <f t="shared" si="3"/>
        <v>42</v>
      </c>
      <c r="Z38" s="32">
        <f t="shared" si="4"/>
        <v>57</v>
      </c>
      <c r="AA38" s="37">
        <f t="shared" si="5"/>
        <v>0.73684210526315785</v>
      </c>
      <c r="AB38" s="32" t="s">
        <v>668</v>
      </c>
    </row>
    <row r="39" spans="1:28" x14ac:dyDescent="0.25">
      <c r="A39" s="32">
        <v>38</v>
      </c>
      <c r="B39" s="32" t="s">
        <v>707</v>
      </c>
      <c r="C39" s="33">
        <v>8</v>
      </c>
      <c r="D39" s="33">
        <v>11</v>
      </c>
      <c r="E39" s="33"/>
      <c r="F39" s="33">
        <f t="shared" si="0"/>
        <v>0</v>
      </c>
      <c r="G39" s="33">
        <v>0</v>
      </c>
      <c r="H39" s="33">
        <v>1</v>
      </c>
      <c r="I39" s="34">
        <v>18</v>
      </c>
      <c r="J39" s="34">
        <v>13</v>
      </c>
      <c r="K39" s="34"/>
      <c r="L39" s="34">
        <f t="shared" si="1"/>
        <v>0</v>
      </c>
      <c r="M39" s="34">
        <v>1</v>
      </c>
      <c r="N39" s="34">
        <v>1</v>
      </c>
      <c r="O39" s="35">
        <v>17</v>
      </c>
      <c r="P39" s="35">
        <v>18</v>
      </c>
      <c r="Q39" s="35"/>
      <c r="R39" s="35">
        <f t="shared" si="2"/>
        <v>0</v>
      </c>
      <c r="S39" s="35">
        <v>4</v>
      </c>
      <c r="T39" s="35">
        <v>5</v>
      </c>
      <c r="U39" s="36">
        <v>6</v>
      </c>
      <c r="V39" s="36">
        <v>6</v>
      </c>
      <c r="W39" s="36"/>
      <c r="X39" s="36"/>
      <c r="Y39" s="32">
        <f t="shared" si="3"/>
        <v>54</v>
      </c>
      <c r="Z39" s="32">
        <f t="shared" si="4"/>
        <v>55</v>
      </c>
      <c r="AA39" s="37">
        <f t="shared" si="5"/>
        <v>0.98181818181818181</v>
      </c>
      <c r="AB39" s="32" t="s">
        <v>670</v>
      </c>
    </row>
    <row r="40" spans="1:28" x14ac:dyDescent="0.25">
      <c r="A40" s="32">
        <v>39</v>
      </c>
      <c r="B40" s="32" t="s">
        <v>708</v>
      </c>
      <c r="C40" s="33">
        <v>4</v>
      </c>
      <c r="D40" s="33">
        <v>11</v>
      </c>
      <c r="E40" s="33"/>
      <c r="F40" s="33">
        <f t="shared" si="0"/>
        <v>0</v>
      </c>
      <c r="G40" s="33"/>
      <c r="H40" s="33"/>
      <c r="I40" s="34">
        <v>9</v>
      </c>
      <c r="J40" s="34">
        <v>13</v>
      </c>
      <c r="K40" s="34"/>
      <c r="L40" s="34">
        <f t="shared" si="1"/>
        <v>0</v>
      </c>
      <c r="M40" s="34">
        <v>0</v>
      </c>
      <c r="N40" s="34">
        <v>4</v>
      </c>
      <c r="O40" s="35">
        <v>5</v>
      </c>
      <c r="P40" s="35">
        <v>18</v>
      </c>
      <c r="Q40" s="35"/>
      <c r="R40" s="35">
        <f t="shared" si="2"/>
        <v>0</v>
      </c>
      <c r="S40" s="35">
        <v>0</v>
      </c>
      <c r="T40" s="35">
        <v>4</v>
      </c>
      <c r="U40" s="36">
        <v>1</v>
      </c>
      <c r="V40" s="36">
        <v>6</v>
      </c>
      <c r="W40" s="36"/>
      <c r="X40" s="36"/>
      <c r="Y40" s="32">
        <f t="shared" si="3"/>
        <v>19</v>
      </c>
      <c r="Z40" s="32">
        <f t="shared" si="4"/>
        <v>56</v>
      </c>
      <c r="AA40" s="37">
        <f t="shared" si="5"/>
        <v>0.3392857142857143</v>
      </c>
      <c r="AB40" s="32" t="s">
        <v>672</v>
      </c>
    </row>
    <row r="41" spans="1:28" x14ac:dyDescent="0.25">
      <c r="A41" s="32">
        <v>40</v>
      </c>
      <c r="B41" s="32" t="s">
        <v>709</v>
      </c>
      <c r="C41" s="33">
        <v>5</v>
      </c>
      <c r="D41" s="33">
        <v>11</v>
      </c>
      <c r="E41" s="33"/>
      <c r="F41" s="33">
        <f t="shared" si="0"/>
        <v>0</v>
      </c>
      <c r="G41" s="33"/>
      <c r="H41" s="33"/>
      <c r="I41" s="34">
        <v>15</v>
      </c>
      <c r="J41" s="34">
        <v>13</v>
      </c>
      <c r="K41" s="34"/>
      <c r="L41" s="34">
        <f t="shared" si="1"/>
        <v>0</v>
      </c>
      <c r="M41" s="34">
        <v>1</v>
      </c>
      <c r="N41" s="34">
        <v>1</v>
      </c>
      <c r="O41" s="35">
        <v>16</v>
      </c>
      <c r="P41" s="35">
        <v>18</v>
      </c>
      <c r="Q41" s="35"/>
      <c r="R41" s="35">
        <f t="shared" si="2"/>
        <v>0</v>
      </c>
      <c r="S41" s="35">
        <v>1</v>
      </c>
      <c r="T41" s="35">
        <v>2</v>
      </c>
      <c r="U41" s="36">
        <v>5</v>
      </c>
      <c r="V41" s="36">
        <v>6</v>
      </c>
      <c r="W41" s="36"/>
      <c r="X41" s="36"/>
      <c r="Y41" s="32">
        <f t="shared" si="3"/>
        <v>43</v>
      </c>
      <c r="Z41" s="32">
        <f t="shared" si="4"/>
        <v>51</v>
      </c>
      <c r="AA41" s="37">
        <f t="shared" si="5"/>
        <v>0.84313725490196079</v>
      </c>
      <c r="AB41" s="32" t="s">
        <v>674</v>
      </c>
    </row>
    <row r="42" spans="1:28" x14ac:dyDescent="0.25">
      <c r="A42" s="32">
        <v>41</v>
      </c>
      <c r="B42" s="32" t="s">
        <v>710</v>
      </c>
      <c r="C42" s="33">
        <v>6</v>
      </c>
      <c r="D42" s="33">
        <v>11</v>
      </c>
      <c r="E42" s="33"/>
      <c r="F42" s="33">
        <f t="shared" si="0"/>
        <v>0</v>
      </c>
      <c r="G42" s="33"/>
      <c r="H42" s="33"/>
      <c r="I42" s="34">
        <v>17</v>
      </c>
      <c r="J42" s="34">
        <v>13</v>
      </c>
      <c r="K42" s="34"/>
      <c r="L42" s="34">
        <f t="shared" si="1"/>
        <v>0</v>
      </c>
      <c r="M42" s="34">
        <v>3</v>
      </c>
      <c r="N42" s="34">
        <v>4</v>
      </c>
      <c r="O42" s="35">
        <v>17</v>
      </c>
      <c r="P42" s="35">
        <v>18</v>
      </c>
      <c r="Q42" s="35"/>
      <c r="R42" s="35">
        <f t="shared" si="2"/>
        <v>0</v>
      </c>
      <c r="S42" s="35">
        <v>4</v>
      </c>
      <c r="T42" s="35">
        <v>5</v>
      </c>
      <c r="U42" s="36">
        <v>1</v>
      </c>
      <c r="V42" s="36">
        <v>6</v>
      </c>
      <c r="W42" s="36"/>
      <c r="X42" s="36"/>
      <c r="Y42" s="32">
        <f t="shared" si="3"/>
        <v>48</v>
      </c>
      <c r="Z42" s="32">
        <f t="shared" si="4"/>
        <v>57</v>
      </c>
      <c r="AA42" s="37">
        <f t="shared" si="5"/>
        <v>0.84210526315789469</v>
      </c>
      <c r="AB42" s="32" t="s">
        <v>666</v>
      </c>
    </row>
    <row r="43" spans="1:28" x14ac:dyDescent="0.25">
      <c r="A43" s="32">
        <v>42</v>
      </c>
      <c r="B43" s="32" t="s">
        <v>711</v>
      </c>
      <c r="C43" s="33">
        <v>7</v>
      </c>
      <c r="D43" s="33">
        <v>11</v>
      </c>
      <c r="E43" s="33"/>
      <c r="F43" s="33">
        <f t="shared" si="0"/>
        <v>0</v>
      </c>
      <c r="G43" s="33">
        <v>2</v>
      </c>
      <c r="H43" s="33">
        <v>2</v>
      </c>
      <c r="I43" s="34">
        <v>17</v>
      </c>
      <c r="J43" s="34">
        <v>13</v>
      </c>
      <c r="K43" s="34"/>
      <c r="L43" s="34">
        <f t="shared" si="1"/>
        <v>0</v>
      </c>
      <c r="M43" s="34">
        <v>1</v>
      </c>
      <c r="N43" s="34">
        <v>2</v>
      </c>
      <c r="O43" s="35">
        <v>16</v>
      </c>
      <c r="P43" s="35">
        <v>18</v>
      </c>
      <c r="Q43" s="35">
        <v>1</v>
      </c>
      <c r="R43" s="35">
        <f t="shared" si="2"/>
        <v>1</v>
      </c>
      <c r="S43" s="35">
        <v>5</v>
      </c>
      <c r="T43" s="35">
        <v>5</v>
      </c>
      <c r="U43" s="36">
        <v>4</v>
      </c>
      <c r="V43" s="36">
        <v>6</v>
      </c>
      <c r="W43" s="36"/>
      <c r="X43" s="36"/>
      <c r="Y43" s="32">
        <f t="shared" si="3"/>
        <v>53</v>
      </c>
      <c r="Z43" s="32">
        <f t="shared" si="4"/>
        <v>57</v>
      </c>
      <c r="AA43" s="37">
        <f t="shared" si="5"/>
        <v>0.92982456140350878</v>
      </c>
      <c r="AB43" s="32" t="s">
        <v>668</v>
      </c>
    </row>
    <row r="44" spans="1:28" x14ac:dyDescent="0.25">
      <c r="A44" s="32">
        <v>43</v>
      </c>
      <c r="B44" s="32" t="s">
        <v>712</v>
      </c>
      <c r="C44" s="33">
        <v>7</v>
      </c>
      <c r="D44" s="33">
        <v>11</v>
      </c>
      <c r="E44" s="33"/>
      <c r="F44" s="33">
        <f t="shared" si="0"/>
        <v>0</v>
      </c>
      <c r="G44" s="33">
        <v>0</v>
      </c>
      <c r="H44" s="33">
        <v>1</v>
      </c>
      <c r="I44" s="34">
        <v>16</v>
      </c>
      <c r="J44" s="34">
        <v>13</v>
      </c>
      <c r="K44" s="34"/>
      <c r="L44" s="34">
        <f t="shared" si="1"/>
        <v>0</v>
      </c>
      <c r="M44" s="34">
        <v>1</v>
      </c>
      <c r="N44" s="34">
        <v>1</v>
      </c>
      <c r="O44" s="35">
        <v>13</v>
      </c>
      <c r="P44" s="35">
        <v>18</v>
      </c>
      <c r="Q44" s="35"/>
      <c r="R44" s="35">
        <f t="shared" si="2"/>
        <v>0</v>
      </c>
      <c r="S44" s="35">
        <v>3</v>
      </c>
      <c r="T44" s="35">
        <v>5</v>
      </c>
      <c r="U44" s="36">
        <v>4</v>
      </c>
      <c r="V44" s="36">
        <v>6</v>
      </c>
      <c r="W44" s="36"/>
      <c r="X44" s="36"/>
      <c r="Y44" s="32">
        <f t="shared" si="3"/>
        <v>44</v>
      </c>
      <c r="Z44" s="32">
        <f t="shared" si="4"/>
        <v>55</v>
      </c>
      <c r="AA44" s="37">
        <f t="shared" si="5"/>
        <v>0.8</v>
      </c>
      <c r="AB44" s="32" t="s">
        <v>670</v>
      </c>
    </row>
    <row r="45" spans="1:28" x14ac:dyDescent="0.25">
      <c r="A45" s="32">
        <v>44</v>
      </c>
      <c r="B45" s="32" t="s">
        <v>713</v>
      </c>
      <c r="C45" s="33">
        <v>8</v>
      </c>
      <c r="D45" s="33">
        <v>11</v>
      </c>
      <c r="E45" s="33"/>
      <c r="F45" s="33">
        <f t="shared" si="0"/>
        <v>0</v>
      </c>
      <c r="G45" s="33"/>
      <c r="H45" s="33"/>
      <c r="I45" s="34">
        <v>17</v>
      </c>
      <c r="J45" s="34">
        <v>13</v>
      </c>
      <c r="K45" s="34"/>
      <c r="L45" s="34">
        <f t="shared" si="1"/>
        <v>0</v>
      </c>
      <c r="M45" s="34">
        <v>3</v>
      </c>
      <c r="N45" s="34">
        <v>4</v>
      </c>
      <c r="O45" s="35">
        <v>17</v>
      </c>
      <c r="P45" s="35">
        <v>18</v>
      </c>
      <c r="Q45" s="35"/>
      <c r="R45" s="35">
        <f t="shared" si="2"/>
        <v>0</v>
      </c>
      <c r="S45" s="35">
        <v>4</v>
      </c>
      <c r="T45" s="35">
        <v>4</v>
      </c>
      <c r="U45" s="36">
        <v>3</v>
      </c>
      <c r="V45" s="36">
        <v>6</v>
      </c>
      <c r="W45" s="36"/>
      <c r="X45" s="36"/>
      <c r="Y45" s="32">
        <f t="shared" si="3"/>
        <v>52</v>
      </c>
      <c r="Z45" s="32">
        <f t="shared" si="4"/>
        <v>56</v>
      </c>
      <c r="AA45" s="37">
        <f t="shared" si="5"/>
        <v>0.9285714285714286</v>
      </c>
      <c r="AB45" s="32" t="s">
        <v>672</v>
      </c>
    </row>
    <row r="46" spans="1:28" x14ac:dyDescent="0.25">
      <c r="A46" s="32">
        <v>45</v>
      </c>
      <c r="B46" s="32" t="s">
        <v>714</v>
      </c>
      <c r="C46" s="33">
        <v>6</v>
      </c>
      <c r="D46" s="33">
        <v>11</v>
      </c>
      <c r="E46" s="33"/>
      <c r="F46" s="33">
        <f t="shared" si="0"/>
        <v>0</v>
      </c>
      <c r="G46" s="33"/>
      <c r="H46" s="33"/>
      <c r="I46" s="34">
        <v>11</v>
      </c>
      <c r="J46" s="34">
        <v>13</v>
      </c>
      <c r="K46" s="34"/>
      <c r="L46" s="34">
        <f t="shared" si="1"/>
        <v>0</v>
      </c>
      <c r="M46" s="34">
        <v>1</v>
      </c>
      <c r="N46" s="34">
        <v>1</v>
      </c>
      <c r="O46" s="35">
        <v>16</v>
      </c>
      <c r="P46" s="35">
        <v>18</v>
      </c>
      <c r="Q46" s="35"/>
      <c r="R46" s="35">
        <f t="shared" si="2"/>
        <v>0</v>
      </c>
      <c r="S46" s="35">
        <v>1</v>
      </c>
      <c r="T46" s="35">
        <v>2</v>
      </c>
      <c r="U46" s="36">
        <v>3</v>
      </c>
      <c r="V46" s="36">
        <v>6</v>
      </c>
      <c r="W46" s="36"/>
      <c r="X46" s="36"/>
      <c r="Y46" s="32">
        <f t="shared" si="3"/>
        <v>38</v>
      </c>
      <c r="Z46" s="32">
        <f t="shared" si="4"/>
        <v>51</v>
      </c>
      <c r="AA46" s="37">
        <f t="shared" si="5"/>
        <v>0.74509803921568629</v>
      </c>
      <c r="AB46" s="32" t="s">
        <v>674</v>
      </c>
    </row>
    <row r="47" spans="1:28" x14ac:dyDescent="0.25">
      <c r="A47" s="32">
        <v>46</v>
      </c>
      <c r="B47" s="32" t="s">
        <v>715</v>
      </c>
      <c r="C47" s="33">
        <v>7</v>
      </c>
      <c r="D47" s="33">
        <v>11</v>
      </c>
      <c r="E47" s="33"/>
      <c r="F47" s="33">
        <f t="shared" si="0"/>
        <v>0</v>
      </c>
      <c r="G47" s="33"/>
      <c r="H47" s="33"/>
      <c r="I47" s="34">
        <v>18</v>
      </c>
      <c r="J47" s="34">
        <v>13</v>
      </c>
      <c r="K47" s="34"/>
      <c r="L47" s="34">
        <f t="shared" si="1"/>
        <v>0</v>
      </c>
      <c r="M47" s="34">
        <v>4</v>
      </c>
      <c r="N47" s="34">
        <v>4</v>
      </c>
      <c r="O47" s="35">
        <v>17</v>
      </c>
      <c r="P47" s="35">
        <v>18</v>
      </c>
      <c r="Q47" s="35"/>
      <c r="R47" s="35">
        <f t="shared" si="2"/>
        <v>0</v>
      </c>
      <c r="S47" s="35">
        <v>4</v>
      </c>
      <c r="T47" s="35">
        <v>5</v>
      </c>
      <c r="U47" s="36">
        <v>4</v>
      </c>
      <c r="V47" s="36">
        <v>6</v>
      </c>
      <c r="W47" s="36"/>
      <c r="X47" s="36"/>
      <c r="Y47" s="32">
        <f t="shared" si="3"/>
        <v>54</v>
      </c>
      <c r="Z47" s="32">
        <f t="shared" si="4"/>
        <v>57</v>
      </c>
      <c r="AA47" s="37">
        <f t="shared" si="5"/>
        <v>0.94736842105263153</v>
      </c>
      <c r="AB47" s="32" t="s">
        <v>666</v>
      </c>
    </row>
    <row r="48" spans="1:28" x14ac:dyDescent="0.25">
      <c r="A48" s="32">
        <v>47</v>
      </c>
      <c r="B48" s="32" t="s">
        <v>716</v>
      </c>
      <c r="C48" s="33">
        <v>5</v>
      </c>
      <c r="D48" s="33">
        <v>11</v>
      </c>
      <c r="E48" s="33"/>
      <c r="F48" s="33">
        <f t="shared" si="0"/>
        <v>0</v>
      </c>
      <c r="G48" s="33">
        <v>1</v>
      </c>
      <c r="H48" s="33">
        <v>2</v>
      </c>
      <c r="I48" s="34">
        <v>15</v>
      </c>
      <c r="J48" s="34">
        <v>13</v>
      </c>
      <c r="K48" s="34"/>
      <c r="L48" s="34">
        <f t="shared" si="1"/>
        <v>0</v>
      </c>
      <c r="M48" s="34">
        <v>0</v>
      </c>
      <c r="N48" s="34">
        <v>2</v>
      </c>
      <c r="O48" s="35">
        <v>14</v>
      </c>
      <c r="P48" s="35">
        <v>18</v>
      </c>
      <c r="Q48" s="35"/>
      <c r="R48" s="35">
        <f t="shared" si="2"/>
        <v>0</v>
      </c>
      <c r="S48" s="35">
        <v>4</v>
      </c>
      <c r="T48" s="35">
        <v>5</v>
      </c>
      <c r="U48" s="36">
        <v>2</v>
      </c>
      <c r="V48" s="36">
        <v>6</v>
      </c>
      <c r="W48" s="36"/>
      <c r="X48" s="36"/>
      <c r="Y48" s="32">
        <f t="shared" si="3"/>
        <v>41</v>
      </c>
      <c r="Z48" s="32">
        <f t="shared" si="4"/>
        <v>57</v>
      </c>
      <c r="AA48" s="37">
        <f t="shared" si="5"/>
        <v>0.7192982456140351</v>
      </c>
      <c r="AB48" s="32" t="s">
        <v>668</v>
      </c>
    </row>
    <row r="49" spans="1:28" x14ac:dyDescent="0.25">
      <c r="A49" s="32">
        <v>48</v>
      </c>
      <c r="B49" s="32" t="s">
        <v>717</v>
      </c>
      <c r="C49" s="33">
        <v>4</v>
      </c>
      <c r="D49" s="33">
        <v>11</v>
      </c>
      <c r="E49" s="33"/>
      <c r="F49" s="33">
        <f t="shared" si="0"/>
        <v>0</v>
      </c>
      <c r="G49" s="33">
        <v>0</v>
      </c>
      <c r="H49" s="33">
        <v>1</v>
      </c>
      <c r="I49" s="34">
        <v>15</v>
      </c>
      <c r="J49" s="34">
        <v>13</v>
      </c>
      <c r="K49" s="34"/>
      <c r="L49" s="34">
        <f t="shared" si="1"/>
        <v>0</v>
      </c>
      <c r="M49" s="34">
        <v>0</v>
      </c>
      <c r="N49" s="34">
        <v>1</v>
      </c>
      <c r="O49" s="35">
        <v>11</v>
      </c>
      <c r="P49" s="35">
        <v>18</v>
      </c>
      <c r="Q49" s="35">
        <v>5</v>
      </c>
      <c r="R49" s="35">
        <f t="shared" si="2"/>
        <v>5</v>
      </c>
      <c r="S49" s="35">
        <v>3</v>
      </c>
      <c r="T49" s="35">
        <v>5</v>
      </c>
      <c r="U49" s="36">
        <v>5</v>
      </c>
      <c r="V49" s="36">
        <v>6</v>
      </c>
      <c r="W49" s="36"/>
      <c r="X49" s="36"/>
      <c r="Y49" s="32">
        <f t="shared" si="3"/>
        <v>43</v>
      </c>
      <c r="Z49" s="32">
        <f t="shared" si="4"/>
        <v>55</v>
      </c>
      <c r="AA49" s="37">
        <f t="shared" si="5"/>
        <v>0.78181818181818186</v>
      </c>
      <c r="AB49" s="32" t="s">
        <v>670</v>
      </c>
    </row>
    <row r="50" spans="1:28" x14ac:dyDescent="0.25">
      <c r="A50" s="32">
        <v>49</v>
      </c>
      <c r="B50" s="32" t="s">
        <v>718</v>
      </c>
      <c r="C50" s="33">
        <v>4</v>
      </c>
      <c r="D50" s="33">
        <v>11</v>
      </c>
      <c r="E50" s="33"/>
      <c r="F50" s="33">
        <f t="shared" si="0"/>
        <v>0</v>
      </c>
      <c r="G50" s="33"/>
      <c r="H50" s="33"/>
      <c r="I50" s="34">
        <v>15</v>
      </c>
      <c r="J50" s="34">
        <v>13</v>
      </c>
      <c r="K50" s="34"/>
      <c r="L50" s="34">
        <f t="shared" si="1"/>
        <v>0</v>
      </c>
      <c r="M50" s="34">
        <v>3</v>
      </c>
      <c r="N50" s="34">
        <v>4</v>
      </c>
      <c r="O50" s="35">
        <v>10</v>
      </c>
      <c r="P50" s="35">
        <v>18</v>
      </c>
      <c r="Q50" s="35"/>
      <c r="R50" s="35">
        <f t="shared" si="2"/>
        <v>0</v>
      </c>
      <c r="S50" s="35">
        <v>1</v>
      </c>
      <c r="T50" s="35">
        <v>4</v>
      </c>
      <c r="U50" s="36">
        <v>0</v>
      </c>
      <c r="V50" s="36">
        <v>6</v>
      </c>
      <c r="W50" s="36"/>
      <c r="X50" s="36"/>
      <c r="Y50" s="32">
        <f t="shared" si="3"/>
        <v>33</v>
      </c>
      <c r="Z50" s="32">
        <f t="shared" si="4"/>
        <v>56</v>
      </c>
      <c r="AA50" s="37">
        <f t="shared" si="5"/>
        <v>0.5892857142857143</v>
      </c>
      <c r="AB50" s="32" t="s">
        <v>672</v>
      </c>
    </row>
    <row r="52" spans="1:28" ht="30" x14ac:dyDescent="0.25">
      <c r="C52" s="17"/>
      <c r="D52" s="18" t="s">
        <v>68</v>
      </c>
      <c r="E52" s="18"/>
      <c r="F52" s="18"/>
      <c r="G52" s="19"/>
      <c r="H52" s="18" t="s">
        <v>69</v>
      </c>
    </row>
    <row r="53" spans="1:28" ht="30" x14ac:dyDescent="0.25">
      <c r="C53" s="22"/>
      <c r="D53" s="18" t="s">
        <v>729</v>
      </c>
      <c r="E53" s="18"/>
      <c r="F53" s="18"/>
      <c r="G53" s="23"/>
      <c r="H53" s="24" t="s">
        <v>70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"/>
  <sheetViews>
    <sheetView topLeftCell="E1" workbookViewId="0">
      <selection activeCell="T2" sqref="T2:T52"/>
    </sheetView>
  </sheetViews>
  <sheetFormatPr defaultRowHeight="11.25" x14ac:dyDescent="0.2"/>
  <cols>
    <col min="1" max="1" width="3.28515625" style="27" bestFit="1" customWidth="1"/>
    <col min="2" max="2" width="7" style="27" bestFit="1" customWidth="1"/>
    <col min="3" max="3" width="9" style="27" customWidth="1"/>
    <col min="4" max="6" width="11" style="27" customWidth="1"/>
    <col min="7" max="7" width="8.42578125" style="27" customWidth="1"/>
    <col min="8" max="8" width="9.5703125" style="27" customWidth="1"/>
    <col min="9" max="9" width="10.85546875" style="27" customWidth="1"/>
    <col min="10" max="12" width="9.85546875" style="27" customWidth="1"/>
    <col min="13" max="13" width="8.42578125" style="27" customWidth="1"/>
    <col min="14" max="16" width="7.5703125" style="27" customWidth="1"/>
    <col min="17" max="17" width="7.7109375" style="27" customWidth="1"/>
    <col min="18" max="20" width="6" style="27" customWidth="1"/>
    <col min="21" max="21" width="8.5703125" style="27" customWidth="1"/>
    <col min="22" max="22" width="7.5703125" style="27" customWidth="1"/>
    <col min="23" max="23" width="8.140625" style="27" customWidth="1"/>
    <col min="24" max="24" width="6" style="27" customWidth="1"/>
    <col min="25" max="25" width="8.5703125" style="27" customWidth="1"/>
    <col min="26" max="26" width="6" style="27" customWidth="1"/>
    <col min="27" max="27" width="7.140625" style="27" customWidth="1"/>
    <col min="28" max="28" width="6.42578125" style="27" bestFit="1" customWidth="1"/>
    <col min="29" max="29" width="8.28515625" style="29" customWidth="1"/>
    <col min="30" max="30" width="6" style="27" customWidth="1"/>
    <col min="31" max="16384" width="9.140625" style="27"/>
  </cols>
  <sheetData>
    <row r="1" spans="1:30" s="7" customFormat="1" ht="90.75" x14ac:dyDescent="0.25">
      <c r="A1" s="1" t="s">
        <v>0</v>
      </c>
      <c r="B1" s="85" t="s">
        <v>739</v>
      </c>
      <c r="C1" s="2" t="s">
        <v>1</v>
      </c>
      <c r="D1" s="2" t="s">
        <v>749</v>
      </c>
      <c r="E1" s="2" t="s">
        <v>723</v>
      </c>
      <c r="F1" s="2" t="s">
        <v>724</v>
      </c>
      <c r="G1" s="2" t="s">
        <v>2</v>
      </c>
      <c r="H1" s="2" t="s">
        <v>3</v>
      </c>
      <c r="I1" s="3" t="s">
        <v>726</v>
      </c>
      <c r="J1" s="3" t="s">
        <v>750</v>
      </c>
      <c r="K1" s="3" t="s">
        <v>723</v>
      </c>
      <c r="L1" s="3" t="s">
        <v>724</v>
      </c>
      <c r="M1" s="3" t="s">
        <v>727</v>
      </c>
      <c r="N1" s="3" t="s">
        <v>728</v>
      </c>
      <c r="O1" s="3" t="s">
        <v>723</v>
      </c>
      <c r="P1" s="3" t="s">
        <v>724</v>
      </c>
      <c r="Q1" s="4" t="s">
        <v>4</v>
      </c>
      <c r="R1" s="4" t="s">
        <v>751</v>
      </c>
      <c r="S1" s="4" t="s">
        <v>723</v>
      </c>
      <c r="T1" s="4" t="s">
        <v>724</v>
      </c>
      <c r="U1" s="4" t="s">
        <v>5</v>
      </c>
      <c r="V1" s="4" t="s">
        <v>72</v>
      </c>
      <c r="W1" s="5" t="s">
        <v>7</v>
      </c>
      <c r="X1" s="5" t="s">
        <v>752</v>
      </c>
      <c r="Y1" s="5" t="s">
        <v>8</v>
      </c>
      <c r="Z1" s="5" t="s">
        <v>9</v>
      </c>
      <c r="AA1" s="1" t="s">
        <v>10</v>
      </c>
      <c r="AB1" s="1" t="s">
        <v>11</v>
      </c>
      <c r="AC1" s="6" t="s">
        <v>725</v>
      </c>
      <c r="AD1" s="1" t="s">
        <v>12</v>
      </c>
    </row>
    <row r="2" spans="1:30" s="26" customFormat="1" x14ac:dyDescent="0.2">
      <c r="A2" s="69">
        <v>1</v>
      </c>
      <c r="B2" s="69" t="s">
        <v>73</v>
      </c>
      <c r="C2" s="70">
        <v>12</v>
      </c>
      <c r="D2" s="70">
        <v>13</v>
      </c>
      <c r="E2" s="70"/>
      <c r="F2" s="70">
        <f>FLOOR(IF(E2&lt;(0.5*D2),E2,(0.5*D2)),1)</f>
        <v>0</v>
      </c>
      <c r="G2" s="70">
        <v>4</v>
      </c>
      <c r="H2" s="70">
        <v>4</v>
      </c>
      <c r="I2" s="71">
        <v>11</v>
      </c>
      <c r="J2" s="71">
        <v>11</v>
      </c>
      <c r="K2" s="71"/>
      <c r="L2" s="71">
        <f t="shared" ref="L2:L48" si="0">FLOOR(IF(K2&lt;(0.5*J2),K2,(0.5*J2)),1)</f>
        <v>0</v>
      </c>
      <c r="M2" s="71">
        <v>4</v>
      </c>
      <c r="N2" s="71">
        <v>4</v>
      </c>
      <c r="O2" s="71"/>
      <c r="P2" s="71">
        <f>FLOOR(IF(O2&lt;(0.5*N2),O2,(0.5*N2)),1)</f>
        <v>0</v>
      </c>
      <c r="Q2" s="72">
        <v>18</v>
      </c>
      <c r="R2" s="72">
        <v>19</v>
      </c>
      <c r="S2" s="72"/>
      <c r="T2" s="72">
        <f>FLOOR(IF(S2&lt;(0.5*R2),S2,(0.5*R2)),1)</f>
        <v>0</v>
      </c>
      <c r="U2" s="72">
        <v>1</v>
      </c>
      <c r="V2" s="72">
        <v>1</v>
      </c>
      <c r="W2" s="77">
        <v>12</v>
      </c>
      <c r="X2" s="77">
        <v>12</v>
      </c>
      <c r="Y2" s="77"/>
      <c r="Z2" s="77"/>
      <c r="AA2" s="69">
        <f>SUM(C2,F2,G2,I2,L2,M2,P2,Q2,T2,U2,W2,Y2)</f>
        <v>62</v>
      </c>
      <c r="AB2" s="69">
        <f>SUM(D2,H2,J2,N2,R2,V2,X2,Z2)</f>
        <v>64</v>
      </c>
      <c r="AC2" s="74"/>
      <c r="AD2" s="69" t="s">
        <v>74</v>
      </c>
    </row>
    <row r="3" spans="1:30" s="26" customFormat="1" x14ac:dyDescent="0.2">
      <c r="A3" s="69">
        <v>2</v>
      </c>
      <c r="B3" s="69" t="s">
        <v>75</v>
      </c>
      <c r="C3" s="70">
        <v>13</v>
      </c>
      <c r="D3" s="70">
        <v>13</v>
      </c>
      <c r="E3" s="70"/>
      <c r="F3" s="70">
        <f t="shared" ref="F3:F52" si="1">FLOOR(IF(E3&lt;(0.5*D3),E3,(0.5*D3)),1)</f>
        <v>0</v>
      </c>
      <c r="G3" s="70">
        <v>5</v>
      </c>
      <c r="H3" s="70">
        <v>5</v>
      </c>
      <c r="I3" s="71">
        <v>9</v>
      </c>
      <c r="J3" s="71">
        <v>11</v>
      </c>
      <c r="K3" s="71"/>
      <c r="L3" s="71">
        <f t="shared" si="0"/>
        <v>0</v>
      </c>
      <c r="M3" s="71">
        <v>2</v>
      </c>
      <c r="N3" s="71">
        <v>3</v>
      </c>
      <c r="O3" s="71"/>
      <c r="P3" s="71">
        <f t="shared" ref="P3:P52" si="2">FLOOR(IF(O3&lt;(0.5*N3),O3,(0.5*N3)),1)</f>
        <v>0</v>
      </c>
      <c r="Q3" s="72">
        <v>18</v>
      </c>
      <c r="R3" s="72">
        <v>19</v>
      </c>
      <c r="S3" s="72"/>
      <c r="T3" s="72">
        <f t="shared" ref="T3:T52" si="3">FLOOR(IF(S3&lt;(0.5*R3),S3,(0.5*R3)),1)</f>
        <v>0</v>
      </c>
      <c r="U3" s="72">
        <v>3</v>
      </c>
      <c r="V3" s="72">
        <v>4</v>
      </c>
      <c r="W3" s="77">
        <v>9</v>
      </c>
      <c r="X3" s="77">
        <v>12</v>
      </c>
      <c r="Y3" s="77"/>
      <c r="Z3" s="77"/>
      <c r="AA3" s="69">
        <f t="shared" ref="AA3:AA52" si="4">SUM(C3,F3,G3,I3,L3,M3,P3,Q3,T3,U3,W3,Y3)</f>
        <v>59</v>
      </c>
      <c r="AB3" s="69">
        <f t="shared" ref="AB3:AB52" si="5">SUM(D3,H3,J3,N3,R3,V3,X3,Z3)</f>
        <v>67</v>
      </c>
      <c r="AC3" s="74"/>
      <c r="AD3" s="69" t="s">
        <v>76</v>
      </c>
    </row>
    <row r="4" spans="1:30" s="26" customFormat="1" x14ac:dyDescent="0.2">
      <c r="A4" s="69">
        <v>3</v>
      </c>
      <c r="B4" s="69" t="s">
        <v>77</v>
      </c>
      <c r="C4" s="70">
        <v>13</v>
      </c>
      <c r="D4" s="70">
        <v>13</v>
      </c>
      <c r="E4" s="70"/>
      <c r="F4" s="70">
        <f t="shared" si="1"/>
        <v>0</v>
      </c>
      <c r="G4" s="70">
        <v>4</v>
      </c>
      <c r="H4" s="70">
        <v>4</v>
      </c>
      <c r="I4" s="71">
        <v>10</v>
      </c>
      <c r="J4" s="71">
        <v>11</v>
      </c>
      <c r="K4" s="71"/>
      <c r="L4" s="71">
        <f t="shared" si="0"/>
        <v>0</v>
      </c>
      <c r="M4" s="71">
        <v>3</v>
      </c>
      <c r="N4" s="71">
        <v>3</v>
      </c>
      <c r="O4" s="71"/>
      <c r="P4" s="71">
        <f t="shared" si="2"/>
        <v>0</v>
      </c>
      <c r="Q4" s="72">
        <v>18</v>
      </c>
      <c r="R4" s="72">
        <v>19</v>
      </c>
      <c r="S4" s="72"/>
      <c r="T4" s="72">
        <f t="shared" si="3"/>
        <v>0</v>
      </c>
      <c r="U4" s="72">
        <v>3</v>
      </c>
      <c r="V4" s="72">
        <v>3</v>
      </c>
      <c r="W4" s="77">
        <v>10</v>
      </c>
      <c r="X4" s="77">
        <v>12</v>
      </c>
      <c r="Y4" s="77"/>
      <c r="Z4" s="77"/>
      <c r="AA4" s="69">
        <f t="shared" si="4"/>
        <v>61</v>
      </c>
      <c r="AB4" s="69">
        <f t="shared" si="5"/>
        <v>65</v>
      </c>
      <c r="AC4" s="74"/>
      <c r="AD4" s="69" t="s">
        <v>78</v>
      </c>
    </row>
    <row r="5" spans="1:30" s="26" customFormat="1" x14ac:dyDescent="0.2">
      <c r="A5" s="69">
        <v>4</v>
      </c>
      <c r="B5" s="69" t="s">
        <v>79</v>
      </c>
      <c r="C5" s="70">
        <v>13</v>
      </c>
      <c r="D5" s="70">
        <v>13</v>
      </c>
      <c r="E5" s="70"/>
      <c r="F5" s="70">
        <f t="shared" si="1"/>
        <v>0</v>
      </c>
      <c r="G5" s="70">
        <v>5</v>
      </c>
      <c r="H5" s="70">
        <v>5</v>
      </c>
      <c r="I5" s="71">
        <v>11</v>
      </c>
      <c r="J5" s="71">
        <v>11</v>
      </c>
      <c r="K5" s="71"/>
      <c r="L5" s="71">
        <f t="shared" si="0"/>
        <v>0</v>
      </c>
      <c r="M5" s="71">
        <v>1</v>
      </c>
      <c r="N5" s="71">
        <v>1</v>
      </c>
      <c r="O5" s="71"/>
      <c r="P5" s="71">
        <f t="shared" si="2"/>
        <v>0</v>
      </c>
      <c r="Q5" s="72">
        <v>18</v>
      </c>
      <c r="R5" s="72">
        <v>19</v>
      </c>
      <c r="S5" s="72"/>
      <c r="T5" s="72">
        <f t="shared" si="3"/>
        <v>0</v>
      </c>
      <c r="U5" s="72">
        <v>4</v>
      </c>
      <c r="V5" s="72">
        <v>5</v>
      </c>
      <c r="W5" s="77">
        <v>9</v>
      </c>
      <c r="X5" s="77">
        <v>12</v>
      </c>
      <c r="Y5" s="77"/>
      <c r="Z5" s="77"/>
      <c r="AA5" s="69">
        <f t="shared" si="4"/>
        <v>61</v>
      </c>
      <c r="AB5" s="69">
        <f t="shared" si="5"/>
        <v>66</v>
      </c>
      <c r="AC5" s="74"/>
      <c r="AD5" s="69" t="s">
        <v>80</v>
      </c>
    </row>
    <row r="6" spans="1:30" s="26" customFormat="1" x14ac:dyDescent="0.2">
      <c r="A6" s="69">
        <v>5</v>
      </c>
      <c r="B6" s="69" t="s">
        <v>81</v>
      </c>
      <c r="C6" s="70">
        <v>10</v>
      </c>
      <c r="D6" s="70">
        <v>13</v>
      </c>
      <c r="E6" s="70"/>
      <c r="F6" s="70">
        <f t="shared" si="1"/>
        <v>0</v>
      </c>
      <c r="G6" s="70">
        <v>3</v>
      </c>
      <c r="H6" s="70">
        <v>3</v>
      </c>
      <c r="I6" s="71">
        <v>9</v>
      </c>
      <c r="J6" s="71">
        <v>11</v>
      </c>
      <c r="K6" s="71"/>
      <c r="L6" s="71">
        <f t="shared" si="0"/>
        <v>0</v>
      </c>
      <c r="M6" s="71">
        <v>1</v>
      </c>
      <c r="N6" s="71">
        <v>2</v>
      </c>
      <c r="O6" s="71"/>
      <c r="P6" s="71">
        <f t="shared" si="2"/>
        <v>0</v>
      </c>
      <c r="Q6" s="72">
        <v>17</v>
      </c>
      <c r="R6" s="72">
        <v>19</v>
      </c>
      <c r="S6" s="72">
        <v>1</v>
      </c>
      <c r="T6" s="72">
        <f t="shared" si="3"/>
        <v>1</v>
      </c>
      <c r="U6" s="72">
        <v>3</v>
      </c>
      <c r="V6" s="72">
        <v>4</v>
      </c>
      <c r="W6" s="77">
        <v>8</v>
      </c>
      <c r="X6" s="77">
        <v>12</v>
      </c>
      <c r="Y6" s="77"/>
      <c r="Z6" s="77"/>
      <c r="AA6" s="69">
        <f t="shared" si="4"/>
        <v>52</v>
      </c>
      <c r="AB6" s="69">
        <f t="shared" si="5"/>
        <v>64</v>
      </c>
      <c r="AC6" s="74"/>
      <c r="AD6" s="69" t="s">
        <v>82</v>
      </c>
    </row>
    <row r="7" spans="1:30" s="26" customFormat="1" x14ac:dyDescent="0.2">
      <c r="A7" s="69">
        <v>6</v>
      </c>
      <c r="B7" s="69" t="s">
        <v>83</v>
      </c>
      <c r="C7" s="70">
        <v>13</v>
      </c>
      <c r="D7" s="70">
        <v>13</v>
      </c>
      <c r="E7" s="70"/>
      <c r="F7" s="70">
        <f t="shared" si="1"/>
        <v>0</v>
      </c>
      <c r="G7" s="70">
        <v>4</v>
      </c>
      <c r="H7" s="70">
        <v>4</v>
      </c>
      <c r="I7" s="71">
        <v>10</v>
      </c>
      <c r="J7" s="71">
        <v>11</v>
      </c>
      <c r="K7" s="71"/>
      <c r="L7" s="71">
        <f t="shared" si="0"/>
        <v>0</v>
      </c>
      <c r="M7" s="71">
        <v>4</v>
      </c>
      <c r="N7" s="71">
        <v>4</v>
      </c>
      <c r="O7" s="71"/>
      <c r="P7" s="71">
        <f t="shared" si="2"/>
        <v>0</v>
      </c>
      <c r="Q7" s="72">
        <v>17</v>
      </c>
      <c r="R7" s="72">
        <v>19</v>
      </c>
      <c r="S7" s="72"/>
      <c r="T7" s="72">
        <f t="shared" si="3"/>
        <v>0</v>
      </c>
      <c r="U7" s="72">
        <v>1</v>
      </c>
      <c r="V7" s="72">
        <v>1</v>
      </c>
      <c r="W7" s="77">
        <v>12</v>
      </c>
      <c r="X7" s="77">
        <v>12</v>
      </c>
      <c r="Y7" s="77"/>
      <c r="Z7" s="77"/>
      <c r="AA7" s="69">
        <f t="shared" si="4"/>
        <v>61</v>
      </c>
      <c r="AB7" s="69">
        <f t="shared" si="5"/>
        <v>64</v>
      </c>
      <c r="AC7" s="74"/>
      <c r="AD7" s="69" t="s">
        <v>74</v>
      </c>
    </row>
    <row r="8" spans="1:30" s="26" customFormat="1" x14ac:dyDescent="0.2">
      <c r="A8" s="69">
        <v>7</v>
      </c>
      <c r="B8" s="69" t="s">
        <v>84</v>
      </c>
      <c r="C8" s="70">
        <v>9</v>
      </c>
      <c r="D8" s="70">
        <v>13</v>
      </c>
      <c r="E8" s="70"/>
      <c r="F8" s="70">
        <f t="shared" si="1"/>
        <v>0</v>
      </c>
      <c r="G8" s="70">
        <v>5</v>
      </c>
      <c r="H8" s="70">
        <v>5</v>
      </c>
      <c r="I8" s="71">
        <v>9</v>
      </c>
      <c r="J8" s="71">
        <v>11</v>
      </c>
      <c r="K8" s="71"/>
      <c r="L8" s="71">
        <f t="shared" si="0"/>
        <v>0</v>
      </c>
      <c r="M8" s="71">
        <v>2</v>
      </c>
      <c r="N8" s="71">
        <v>3</v>
      </c>
      <c r="O8" s="71"/>
      <c r="P8" s="71">
        <f t="shared" si="2"/>
        <v>0</v>
      </c>
      <c r="Q8" s="72">
        <v>17</v>
      </c>
      <c r="R8" s="72">
        <v>19</v>
      </c>
      <c r="S8" s="72"/>
      <c r="T8" s="72">
        <f t="shared" si="3"/>
        <v>0</v>
      </c>
      <c r="U8" s="72">
        <v>2</v>
      </c>
      <c r="V8" s="72">
        <v>4</v>
      </c>
      <c r="W8" s="77">
        <v>4</v>
      </c>
      <c r="X8" s="77">
        <v>12</v>
      </c>
      <c r="Y8" s="77"/>
      <c r="Z8" s="77"/>
      <c r="AA8" s="69">
        <f t="shared" si="4"/>
        <v>48</v>
      </c>
      <c r="AB8" s="69">
        <f t="shared" si="5"/>
        <v>67</v>
      </c>
      <c r="AC8" s="74"/>
      <c r="AD8" s="69" t="s">
        <v>76</v>
      </c>
    </row>
    <row r="9" spans="1:30" s="26" customFormat="1" x14ac:dyDescent="0.2">
      <c r="A9" s="69">
        <v>8</v>
      </c>
      <c r="B9" s="69" t="s">
        <v>85</v>
      </c>
      <c r="C9" s="70">
        <v>9</v>
      </c>
      <c r="D9" s="70">
        <v>13</v>
      </c>
      <c r="E9" s="70"/>
      <c r="F9" s="70">
        <f t="shared" si="1"/>
        <v>0</v>
      </c>
      <c r="G9" s="70">
        <v>4</v>
      </c>
      <c r="H9" s="70">
        <v>4</v>
      </c>
      <c r="I9" s="71">
        <v>10</v>
      </c>
      <c r="J9" s="71">
        <v>11</v>
      </c>
      <c r="K9" s="71"/>
      <c r="L9" s="71">
        <f t="shared" si="0"/>
        <v>0</v>
      </c>
      <c r="M9" s="71">
        <v>2</v>
      </c>
      <c r="N9" s="71">
        <v>3</v>
      </c>
      <c r="O9" s="71"/>
      <c r="P9" s="71">
        <f t="shared" si="2"/>
        <v>0</v>
      </c>
      <c r="Q9" s="72">
        <v>16</v>
      </c>
      <c r="R9" s="72">
        <v>19</v>
      </c>
      <c r="S9" s="72"/>
      <c r="T9" s="72">
        <f t="shared" si="3"/>
        <v>0</v>
      </c>
      <c r="U9" s="72">
        <v>2</v>
      </c>
      <c r="V9" s="72">
        <v>3</v>
      </c>
      <c r="W9" s="77">
        <v>6</v>
      </c>
      <c r="X9" s="77">
        <v>12</v>
      </c>
      <c r="Y9" s="77"/>
      <c r="Z9" s="77"/>
      <c r="AA9" s="69">
        <f t="shared" si="4"/>
        <v>49</v>
      </c>
      <c r="AB9" s="69">
        <f t="shared" si="5"/>
        <v>65</v>
      </c>
      <c r="AC9" s="74"/>
      <c r="AD9" s="69" t="s">
        <v>78</v>
      </c>
    </row>
    <row r="10" spans="1:30" s="26" customFormat="1" x14ac:dyDescent="0.2">
      <c r="A10" s="69">
        <v>9</v>
      </c>
      <c r="B10" s="69" t="s">
        <v>86</v>
      </c>
      <c r="C10" s="70">
        <v>12</v>
      </c>
      <c r="D10" s="70">
        <v>13</v>
      </c>
      <c r="E10" s="70"/>
      <c r="F10" s="70">
        <f t="shared" si="1"/>
        <v>0</v>
      </c>
      <c r="G10" s="70">
        <v>5</v>
      </c>
      <c r="H10" s="70">
        <v>5</v>
      </c>
      <c r="I10" s="71">
        <v>7</v>
      </c>
      <c r="J10" s="71">
        <v>11</v>
      </c>
      <c r="K10" s="71">
        <v>1</v>
      </c>
      <c r="L10" s="71">
        <f t="shared" si="0"/>
        <v>1</v>
      </c>
      <c r="M10" s="71">
        <v>1</v>
      </c>
      <c r="N10" s="71">
        <v>1</v>
      </c>
      <c r="O10" s="71"/>
      <c r="P10" s="71">
        <f t="shared" si="2"/>
        <v>0</v>
      </c>
      <c r="Q10" s="72">
        <v>17</v>
      </c>
      <c r="R10" s="72">
        <v>19</v>
      </c>
      <c r="S10" s="72"/>
      <c r="T10" s="72">
        <f t="shared" si="3"/>
        <v>0</v>
      </c>
      <c r="U10" s="72">
        <v>2</v>
      </c>
      <c r="V10" s="72">
        <v>5</v>
      </c>
      <c r="W10" s="77">
        <v>9</v>
      </c>
      <c r="X10" s="77">
        <v>12</v>
      </c>
      <c r="Y10" s="77"/>
      <c r="Z10" s="77"/>
      <c r="AA10" s="69">
        <f t="shared" si="4"/>
        <v>54</v>
      </c>
      <c r="AB10" s="69">
        <f t="shared" si="5"/>
        <v>66</v>
      </c>
      <c r="AC10" s="74"/>
      <c r="AD10" s="69" t="s">
        <v>80</v>
      </c>
    </row>
    <row r="11" spans="1:30" s="26" customFormat="1" x14ac:dyDescent="0.2">
      <c r="A11" s="69">
        <v>10</v>
      </c>
      <c r="B11" s="69" t="s">
        <v>87</v>
      </c>
      <c r="C11" s="70">
        <v>8</v>
      </c>
      <c r="D11" s="70">
        <v>13</v>
      </c>
      <c r="E11" s="70"/>
      <c r="F11" s="70">
        <f t="shared" si="1"/>
        <v>0</v>
      </c>
      <c r="G11" s="70">
        <v>3</v>
      </c>
      <c r="H11" s="70">
        <v>3</v>
      </c>
      <c r="I11" s="71">
        <v>9</v>
      </c>
      <c r="J11" s="71">
        <v>11</v>
      </c>
      <c r="K11" s="71"/>
      <c r="L11" s="71">
        <f t="shared" si="0"/>
        <v>0</v>
      </c>
      <c r="M11" s="71">
        <v>2</v>
      </c>
      <c r="N11" s="71">
        <v>2</v>
      </c>
      <c r="O11" s="71"/>
      <c r="P11" s="71">
        <f t="shared" si="2"/>
        <v>0</v>
      </c>
      <c r="Q11" s="72">
        <v>18</v>
      </c>
      <c r="R11" s="72">
        <v>19</v>
      </c>
      <c r="S11" s="72"/>
      <c r="T11" s="72">
        <f t="shared" si="3"/>
        <v>0</v>
      </c>
      <c r="U11" s="72">
        <v>3</v>
      </c>
      <c r="V11" s="72">
        <v>4</v>
      </c>
      <c r="W11" s="77">
        <v>8</v>
      </c>
      <c r="X11" s="77">
        <v>12</v>
      </c>
      <c r="Y11" s="77"/>
      <c r="Z11" s="77"/>
      <c r="AA11" s="69">
        <f t="shared" si="4"/>
        <v>51</v>
      </c>
      <c r="AB11" s="69">
        <f t="shared" si="5"/>
        <v>64</v>
      </c>
      <c r="AC11" s="74"/>
      <c r="AD11" s="69" t="s">
        <v>82</v>
      </c>
    </row>
    <row r="12" spans="1:30" s="26" customFormat="1" x14ac:dyDescent="0.2">
      <c r="A12" s="69">
        <v>11</v>
      </c>
      <c r="B12" s="69" t="s">
        <v>88</v>
      </c>
      <c r="C12" s="70">
        <v>10</v>
      </c>
      <c r="D12" s="70">
        <v>13</v>
      </c>
      <c r="E12" s="70"/>
      <c r="F12" s="70">
        <f t="shared" si="1"/>
        <v>0</v>
      </c>
      <c r="G12" s="70">
        <v>4</v>
      </c>
      <c r="H12" s="70">
        <v>4</v>
      </c>
      <c r="I12" s="71">
        <v>7</v>
      </c>
      <c r="J12" s="71">
        <v>11</v>
      </c>
      <c r="K12" s="71"/>
      <c r="L12" s="71">
        <f t="shared" si="0"/>
        <v>0</v>
      </c>
      <c r="M12" s="71">
        <v>3</v>
      </c>
      <c r="N12" s="71">
        <v>4</v>
      </c>
      <c r="O12" s="71"/>
      <c r="P12" s="71">
        <f t="shared" si="2"/>
        <v>0</v>
      </c>
      <c r="Q12" s="72">
        <v>16</v>
      </c>
      <c r="R12" s="72">
        <v>19</v>
      </c>
      <c r="S12" s="72"/>
      <c r="T12" s="72">
        <f t="shared" si="3"/>
        <v>0</v>
      </c>
      <c r="U12" s="72">
        <v>1</v>
      </c>
      <c r="V12" s="72">
        <v>1</v>
      </c>
      <c r="W12" s="77">
        <v>6</v>
      </c>
      <c r="X12" s="77">
        <v>12</v>
      </c>
      <c r="Y12" s="77"/>
      <c r="Z12" s="77"/>
      <c r="AA12" s="69">
        <f t="shared" si="4"/>
        <v>47</v>
      </c>
      <c r="AB12" s="69">
        <f t="shared" si="5"/>
        <v>64</v>
      </c>
      <c r="AC12" s="74"/>
      <c r="AD12" s="69" t="s">
        <v>74</v>
      </c>
    </row>
    <row r="13" spans="1:30" s="26" customFormat="1" x14ac:dyDescent="0.2">
      <c r="A13" s="69">
        <v>12</v>
      </c>
      <c r="B13" s="69" t="s">
        <v>89</v>
      </c>
      <c r="C13" s="70">
        <v>10</v>
      </c>
      <c r="D13" s="70">
        <v>13</v>
      </c>
      <c r="E13" s="70"/>
      <c r="F13" s="70">
        <f t="shared" si="1"/>
        <v>0</v>
      </c>
      <c r="G13" s="70">
        <v>5</v>
      </c>
      <c r="H13" s="70">
        <v>5</v>
      </c>
      <c r="I13" s="71">
        <v>10</v>
      </c>
      <c r="J13" s="71">
        <v>11</v>
      </c>
      <c r="K13" s="71"/>
      <c r="L13" s="71">
        <f t="shared" si="0"/>
        <v>0</v>
      </c>
      <c r="M13" s="71">
        <v>2</v>
      </c>
      <c r="N13" s="71">
        <v>3</v>
      </c>
      <c r="O13" s="71"/>
      <c r="P13" s="71">
        <f t="shared" si="2"/>
        <v>0</v>
      </c>
      <c r="Q13" s="72">
        <v>18</v>
      </c>
      <c r="R13" s="72">
        <v>19</v>
      </c>
      <c r="S13" s="72"/>
      <c r="T13" s="72">
        <f t="shared" si="3"/>
        <v>0</v>
      </c>
      <c r="U13" s="72">
        <v>4</v>
      </c>
      <c r="V13" s="72">
        <v>4</v>
      </c>
      <c r="W13" s="77">
        <v>8</v>
      </c>
      <c r="X13" s="77">
        <v>12</v>
      </c>
      <c r="Y13" s="77"/>
      <c r="Z13" s="77"/>
      <c r="AA13" s="69">
        <f t="shared" si="4"/>
        <v>57</v>
      </c>
      <c r="AB13" s="69">
        <f t="shared" si="5"/>
        <v>67</v>
      </c>
      <c r="AC13" s="74"/>
      <c r="AD13" s="69" t="s">
        <v>76</v>
      </c>
    </row>
    <row r="14" spans="1:30" s="26" customFormat="1" x14ac:dyDescent="0.2">
      <c r="A14" s="69">
        <v>13</v>
      </c>
      <c r="B14" s="69" t="s">
        <v>90</v>
      </c>
      <c r="C14" s="70">
        <v>8</v>
      </c>
      <c r="D14" s="70">
        <v>13</v>
      </c>
      <c r="E14" s="70"/>
      <c r="F14" s="70">
        <f t="shared" si="1"/>
        <v>0</v>
      </c>
      <c r="G14" s="70">
        <v>4</v>
      </c>
      <c r="H14" s="70">
        <v>4</v>
      </c>
      <c r="I14" s="71">
        <v>1</v>
      </c>
      <c r="J14" s="71">
        <v>11</v>
      </c>
      <c r="K14" s="71"/>
      <c r="L14" s="71">
        <f t="shared" si="0"/>
        <v>0</v>
      </c>
      <c r="M14" s="71">
        <v>3</v>
      </c>
      <c r="N14" s="71">
        <v>3</v>
      </c>
      <c r="O14" s="71"/>
      <c r="P14" s="71">
        <f t="shared" si="2"/>
        <v>0</v>
      </c>
      <c r="Q14" s="72">
        <v>11</v>
      </c>
      <c r="R14" s="72">
        <v>19</v>
      </c>
      <c r="S14" s="72"/>
      <c r="T14" s="72">
        <f t="shared" si="3"/>
        <v>0</v>
      </c>
      <c r="U14" s="72">
        <v>2</v>
      </c>
      <c r="V14" s="72">
        <v>3</v>
      </c>
      <c r="W14" s="77">
        <v>4</v>
      </c>
      <c r="X14" s="77">
        <v>12</v>
      </c>
      <c r="Y14" s="77"/>
      <c r="Z14" s="77"/>
      <c r="AA14" s="69">
        <f t="shared" si="4"/>
        <v>33</v>
      </c>
      <c r="AB14" s="69">
        <f t="shared" si="5"/>
        <v>65</v>
      </c>
      <c r="AC14" s="74"/>
      <c r="AD14" s="69" t="s">
        <v>78</v>
      </c>
    </row>
    <row r="15" spans="1:30" s="26" customFormat="1" x14ac:dyDescent="0.2">
      <c r="A15" s="69">
        <v>14</v>
      </c>
      <c r="B15" s="69" t="s">
        <v>91</v>
      </c>
      <c r="C15" s="70">
        <v>9</v>
      </c>
      <c r="D15" s="70">
        <v>13</v>
      </c>
      <c r="E15" s="70"/>
      <c r="F15" s="70">
        <f t="shared" si="1"/>
        <v>0</v>
      </c>
      <c r="G15" s="70">
        <v>5</v>
      </c>
      <c r="H15" s="70">
        <v>5</v>
      </c>
      <c r="I15" s="71">
        <v>10</v>
      </c>
      <c r="J15" s="71">
        <v>11</v>
      </c>
      <c r="K15" s="71"/>
      <c r="L15" s="71">
        <f t="shared" si="0"/>
        <v>0</v>
      </c>
      <c r="M15" s="71">
        <v>1</v>
      </c>
      <c r="N15" s="71">
        <v>1</v>
      </c>
      <c r="O15" s="71"/>
      <c r="P15" s="71">
        <f t="shared" si="2"/>
        <v>0</v>
      </c>
      <c r="Q15" s="72">
        <v>15</v>
      </c>
      <c r="R15" s="72">
        <v>19</v>
      </c>
      <c r="S15" s="72">
        <v>2</v>
      </c>
      <c r="T15" s="72">
        <f t="shared" si="3"/>
        <v>2</v>
      </c>
      <c r="U15" s="72">
        <v>0</v>
      </c>
      <c r="V15" s="72">
        <v>5</v>
      </c>
      <c r="W15" s="77">
        <v>9</v>
      </c>
      <c r="X15" s="77">
        <v>12</v>
      </c>
      <c r="Y15" s="77"/>
      <c r="Z15" s="77"/>
      <c r="AA15" s="69">
        <f t="shared" si="4"/>
        <v>51</v>
      </c>
      <c r="AB15" s="69">
        <f t="shared" si="5"/>
        <v>66</v>
      </c>
      <c r="AC15" s="74"/>
      <c r="AD15" s="69" t="s">
        <v>80</v>
      </c>
    </row>
    <row r="16" spans="1:30" s="26" customFormat="1" x14ac:dyDescent="0.2">
      <c r="A16" s="69">
        <v>15</v>
      </c>
      <c r="B16" s="69" t="s">
        <v>92</v>
      </c>
      <c r="C16" s="70">
        <v>9</v>
      </c>
      <c r="D16" s="70">
        <v>13</v>
      </c>
      <c r="E16" s="70"/>
      <c r="F16" s="70">
        <f t="shared" si="1"/>
        <v>0</v>
      </c>
      <c r="G16" s="70">
        <v>3</v>
      </c>
      <c r="H16" s="70">
        <v>3</v>
      </c>
      <c r="I16" s="71">
        <v>9</v>
      </c>
      <c r="J16" s="71">
        <v>11</v>
      </c>
      <c r="K16" s="71"/>
      <c r="L16" s="71">
        <f t="shared" si="0"/>
        <v>0</v>
      </c>
      <c r="M16" s="71">
        <v>0</v>
      </c>
      <c r="N16" s="71">
        <v>2</v>
      </c>
      <c r="O16" s="71"/>
      <c r="P16" s="71">
        <f t="shared" si="2"/>
        <v>0</v>
      </c>
      <c r="Q16" s="72">
        <v>15</v>
      </c>
      <c r="R16" s="72">
        <v>19</v>
      </c>
      <c r="S16" s="72"/>
      <c r="T16" s="72">
        <f t="shared" si="3"/>
        <v>0</v>
      </c>
      <c r="U16" s="72">
        <v>3</v>
      </c>
      <c r="V16" s="72">
        <v>4</v>
      </c>
      <c r="W16" s="77">
        <v>6</v>
      </c>
      <c r="X16" s="77">
        <v>12</v>
      </c>
      <c r="Y16" s="77"/>
      <c r="Z16" s="77"/>
      <c r="AA16" s="69">
        <f t="shared" si="4"/>
        <v>45</v>
      </c>
      <c r="AB16" s="69">
        <f t="shared" si="5"/>
        <v>64</v>
      </c>
      <c r="AC16" s="74"/>
      <c r="AD16" s="69" t="s">
        <v>82</v>
      </c>
    </row>
    <row r="17" spans="1:30" s="26" customFormat="1" x14ac:dyDescent="0.2">
      <c r="A17" s="69">
        <v>16</v>
      </c>
      <c r="B17" s="69" t="s">
        <v>93</v>
      </c>
      <c r="C17" s="70">
        <v>11</v>
      </c>
      <c r="D17" s="70">
        <v>13</v>
      </c>
      <c r="E17" s="70"/>
      <c r="F17" s="70">
        <f t="shared" si="1"/>
        <v>0</v>
      </c>
      <c r="G17" s="70">
        <v>4</v>
      </c>
      <c r="H17" s="70">
        <v>4</v>
      </c>
      <c r="I17" s="71">
        <v>10</v>
      </c>
      <c r="J17" s="71">
        <v>11</v>
      </c>
      <c r="K17" s="71"/>
      <c r="L17" s="71">
        <f t="shared" si="0"/>
        <v>0</v>
      </c>
      <c r="M17" s="71">
        <v>4</v>
      </c>
      <c r="N17" s="71">
        <v>4</v>
      </c>
      <c r="O17" s="71"/>
      <c r="P17" s="71">
        <f t="shared" si="2"/>
        <v>0</v>
      </c>
      <c r="Q17" s="72">
        <v>12</v>
      </c>
      <c r="R17" s="72">
        <v>19</v>
      </c>
      <c r="S17" s="72">
        <v>4</v>
      </c>
      <c r="T17" s="72">
        <f t="shared" si="3"/>
        <v>4</v>
      </c>
      <c r="U17" s="72">
        <v>1</v>
      </c>
      <c r="V17" s="72">
        <v>1</v>
      </c>
      <c r="W17" s="77">
        <v>3</v>
      </c>
      <c r="X17" s="77">
        <v>12</v>
      </c>
      <c r="Y17" s="77"/>
      <c r="Z17" s="77"/>
      <c r="AA17" s="69">
        <f t="shared" si="4"/>
        <v>49</v>
      </c>
      <c r="AB17" s="69">
        <f t="shared" si="5"/>
        <v>64</v>
      </c>
      <c r="AC17" s="74"/>
      <c r="AD17" s="69" t="s">
        <v>74</v>
      </c>
    </row>
    <row r="18" spans="1:30" s="26" customFormat="1" x14ac:dyDescent="0.2">
      <c r="A18" s="69">
        <v>17</v>
      </c>
      <c r="B18" s="69" t="s">
        <v>94</v>
      </c>
      <c r="C18" s="70">
        <v>3</v>
      </c>
      <c r="D18" s="70">
        <v>13</v>
      </c>
      <c r="E18" s="70"/>
      <c r="F18" s="70">
        <f t="shared" si="1"/>
        <v>0</v>
      </c>
      <c r="G18" s="70">
        <v>5</v>
      </c>
      <c r="H18" s="70">
        <v>5</v>
      </c>
      <c r="I18" s="71">
        <v>0</v>
      </c>
      <c r="J18" s="71">
        <v>11</v>
      </c>
      <c r="K18" s="71"/>
      <c r="L18" s="71">
        <f t="shared" si="0"/>
        <v>0</v>
      </c>
      <c r="M18" s="71">
        <v>0</v>
      </c>
      <c r="N18" s="71">
        <v>3</v>
      </c>
      <c r="O18" s="71"/>
      <c r="P18" s="71">
        <f t="shared" si="2"/>
        <v>0</v>
      </c>
      <c r="Q18" s="72">
        <v>2</v>
      </c>
      <c r="R18" s="72">
        <v>19</v>
      </c>
      <c r="S18" s="72"/>
      <c r="T18" s="72">
        <f t="shared" si="3"/>
        <v>0</v>
      </c>
      <c r="U18" s="72">
        <v>2</v>
      </c>
      <c r="V18" s="72">
        <v>4</v>
      </c>
      <c r="W18" s="77">
        <v>8</v>
      </c>
      <c r="X18" s="77">
        <v>12</v>
      </c>
      <c r="Y18" s="77"/>
      <c r="Z18" s="77"/>
      <c r="AA18" s="69">
        <f t="shared" si="4"/>
        <v>20</v>
      </c>
      <c r="AB18" s="69">
        <f t="shared" si="5"/>
        <v>67</v>
      </c>
      <c r="AC18" s="74"/>
      <c r="AD18" s="69" t="s">
        <v>76</v>
      </c>
    </row>
    <row r="19" spans="1:30" s="26" customFormat="1" x14ac:dyDescent="0.2">
      <c r="A19" s="69">
        <v>18</v>
      </c>
      <c r="B19" s="69" t="s">
        <v>95</v>
      </c>
      <c r="C19" s="70">
        <v>13</v>
      </c>
      <c r="D19" s="70">
        <v>13</v>
      </c>
      <c r="E19" s="70"/>
      <c r="F19" s="70">
        <f t="shared" si="1"/>
        <v>0</v>
      </c>
      <c r="G19" s="70">
        <v>4</v>
      </c>
      <c r="H19" s="70">
        <v>4</v>
      </c>
      <c r="I19" s="71">
        <v>9</v>
      </c>
      <c r="J19" s="71">
        <v>11</v>
      </c>
      <c r="K19" s="71"/>
      <c r="L19" s="71">
        <f t="shared" si="0"/>
        <v>0</v>
      </c>
      <c r="M19" s="71">
        <v>3</v>
      </c>
      <c r="N19" s="71">
        <v>3</v>
      </c>
      <c r="O19" s="71"/>
      <c r="P19" s="71">
        <f t="shared" si="2"/>
        <v>0</v>
      </c>
      <c r="Q19" s="72">
        <v>18</v>
      </c>
      <c r="R19" s="72">
        <v>19</v>
      </c>
      <c r="S19" s="72"/>
      <c r="T19" s="72">
        <f t="shared" si="3"/>
        <v>0</v>
      </c>
      <c r="U19" s="72">
        <v>3</v>
      </c>
      <c r="V19" s="72">
        <v>3</v>
      </c>
      <c r="W19" s="77">
        <v>11</v>
      </c>
      <c r="X19" s="77">
        <v>12</v>
      </c>
      <c r="Y19" s="77"/>
      <c r="Z19" s="77"/>
      <c r="AA19" s="69">
        <f t="shared" si="4"/>
        <v>61</v>
      </c>
      <c r="AB19" s="69">
        <f t="shared" si="5"/>
        <v>65</v>
      </c>
      <c r="AC19" s="74"/>
      <c r="AD19" s="69" t="s">
        <v>78</v>
      </c>
    </row>
    <row r="20" spans="1:30" s="26" customFormat="1" x14ac:dyDescent="0.2">
      <c r="A20" s="69">
        <v>19</v>
      </c>
      <c r="B20" s="78" t="s">
        <v>96</v>
      </c>
      <c r="C20" s="70">
        <v>11</v>
      </c>
      <c r="D20" s="70">
        <v>13</v>
      </c>
      <c r="E20" s="70"/>
      <c r="F20" s="70">
        <f t="shared" si="1"/>
        <v>0</v>
      </c>
      <c r="G20" s="70">
        <v>5</v>
      </c>
      <c r="H20" s="70">
        <v>5</v>
      </c>
      <c r="I20" s="71">
        <v>7</v>
      </c>
      <c r="J20" s="71">
        <v>11</v>
      </c>
      <c r="K20" s="71"/>
      <c r="L20" s="71">
        <f t="shared" si="0"/>
        <v>0</v>
      </c>
      <c r="M20" s="71">
        <v>0</v>
      </c>
      <c r="N20" s="71">
        <v>1</v>
      </c>
      <c r="O20" s="71"/>
      <c r="P20" s="71">
        <f t="shared" si="2"/>
        <v>0</v>
      </c>
      <c r="Q20" s="72">
        <v>18</v>
      </c>
      <c r="R20" s="72">
        <v>19</v>
      </c>
      <c r="S20" s="72"/>
      <c r="T20" s="72">
        <f t="shared" si="3"/>
        <v>0</v>
      </c>
      <c r="U20" s="72">
        <v>3</v>
      </c>
      <c r="V20" s="72">
        <v>5</v>
      </c>
      <c r="W20" s="77">
        <v>11</v>
      </c>
      <c r="X20" s="77">
        <v>12</v>
      </c>
      <c r="Y20" s="77"/>
      <c r="Z20" s="77"/>
      <c r="AA20" s="69">
        <f t="shared" si="4"/>
        <v>55</v>
      </c>
      <c r="AB20" s="69">
        <f t="shared" si="5"/>
        <v>66</v>
      </c>
      <c r="AC20" s="74"/>
      <c r="AD20" s="69" t="s">
        <v>80</v>
      </c>
    </row>
    <row r="21" spans="1:30" s="26" customFormat="1" x14ac:dyDescent="0.2">
      <c r="A21" s="69">
        <v>20</v>
      </c>
      <c r="B21" s="69" t="s">
        <v>97</v>
      </c>
      <c r="C21" s="70">
        <v>10</v>
      </c>
      <c r="D21" s="70">
        <v>13</v>
      </c>
      <c r="E21" s="70"/>
      <c r="F21" s="70">
        <f t="shared" si="1"/>
        <v>0</v>
      </c>
      <c r="G21" s="70">
        <v>3</v>
      </c>
      <c r="H21" s="70">
        <v>3</v>
      </c>
      <c r="I21" s="71">
        <v>8</v>
      </c>
      <c r="J21" s="71">
        <v>11</v>
      </c>
      <c r="K21" s="71"/>
      <c r="L21" s="71">
        <f t="shared" si="0"/>
        <v>0</v>
      </c>
      <c r="M21" s="71">
        <v>0</v>
      </c>
      <c r="N21" s="71">
        <v>2</v>
      </c>
      <c r="O21" s="71"/>
      <c r="P21" s="71">
        <f t="shared" si="2"/>
        <v>0</v>
      </c>
      <c r="Q21" s="72">
        <v>18</v>
      </c>
      <c r="R21" s="72">
        <v>19</v>
      </c>
      <c r="S21" s="72"/>
      <c r="T21" s="72">
        <f t="shared" si="3"/>
        <v>0</v>
      </c>
      <c r="U21" s="72">
        <v>3</v>
      </c>
      <c r="V21" s="72">
        <v>4</v>
      </c>
      <c r="W21" s="77">
        <v>12</v>
      </c>
      <c r="X21" s="77">
        <v>12</v>
      </c>
      <c r="Y21" s="77"/>
      <c r="Z21" s="77"/>
      <c r="AA21" s="69">
        <f t="shared" si="4"/>
        <v>54</v>
      </c>
      <c r="AB21" s="69">
        <f t="shared" si="5"/>
        <v>64</v>
      </c>
      <c r="AC21" s="74"/>
      <c r="AD21" s="69" t="s">
        <v>82</v>
      </c>
    </row>
    <row r="22" spans="1:30" s="26" customFormat="1" x14ac:dyDescent="0.2">
      <c r="A22" s="69">
        <v>21</v>
      </c>
      <c r="B22" s="69" t="s">
        <v>98</v>
      </c>
      <c r="C22" s="70">
        <v>8</v>
      </c>
      <c r="D22" s="70">
        <v>13</v>
      </c>
      <c r="E22" s="70"/>
      <c r="F22" s="70">
        <f t="shared" si="1"/>
        <v>0</v>
      </c>
      <c r="G22" s="70">
        <v>4</v>
      </c>
      <c r="H22" s="70">
        <v>4</v>
      </c>
      <c r="I22" s="71">
        <v>8</v>
      </c>
      <c r="J22" s="71">
        <v>11</v>
      </c>
      <c r="K22" s="71"/>
      <c r="L22" s="71">
        <f t="shared" si="0"/>
        <v>0</v>
      </c>
      <c r="M22" s="71">
        <v>4</v>
      </c>
      <c r="N22" s="71">
        <v>4</v>
      </c>
      <c r="O22" s="71"/>
      <c r="P22" s="71">
        <f t="shared" si="2"/>
        <v>0</v>
      </c>
      <c r="Q22" s="72">
        <v>8</v>
      </c>
      <c r="R22" s="72">
        <v>19</v>
      </c>
      <c r="S22" s="72"/>
      <c r="T22" s="72">
        <f t="shared" si="3"/>
        <v>0</v>
      </c>
      <c r="U22" s="72">
        <v>1</v>
      </c>
      <c r="V22" s="72">
        <v>1</v>
      </c>
      <c r="W22" s="77">
        <v>8</v>
      </c>
      <c r="X22" s="77">
        <v>12</v>
      </c>
      <c r="Y22" s="77"/>
      <c r="Z22" s="77"/>
      <c r="AA22" s="69">
        <f t="shared" si="4"/>
        <v>41</v>
      </c>
      <c r="AB22" s="69">
        <f t="shared" si="5"/>
        <v>64</v>
      </c>
      <c r="AC22" s="74"/>
      <c r="AD22" s="69" t="s">
        <v>74</v>
      </c>
    </row>
    <row r="23" spans="1:30" s="26" customFormat="1" x14ac:dyDescent="0.2">
      <c r="A23" s="69">
        <v>22</v>
      </c>
      <c r="B23" s="69" t="s">
        <v>99</v>
      </c>
      <c r="C23" s="70">
        <v>9</v>
      </c>
      <c r="D23" s="70">
        <v>13</v>
      </c>
      <c r="E23" s="70"/>
      <c r="F23" s="70">
        <f t="shared" si="1"/>
        <v>0</v>
      </c>
      <c r="G23" s="70">
        <v>5</v>
      </c>
      <c r="H23" s="70">
        <v>5</v>
      </c>
      <c r="I23" s="71">
        <v>9</v>
      </c>
      <c r="J23" s="71">
        <v>11</v>
      </c>
      <c r="K23" s="71"/>
      <c r="L23" s="71">
        <f t="shared" si="0"/>
        <v>0</v>
      </c>
      <c r="M23" s="71">
        <v>2</v>
      </c>
      <c r="N23" s="71">
        <v>3</v>
      </c>
      <c r="O23" s="71"/>
      <c r="P23" s="71">
        <f t="shared" si="2"/>
        <v>0</v>
      </c>
      <c r="Q23" s="72">
        <v>18</v>
      </c>
      <c r="R23" s="72">
        <v>19</v>
      </c>
      <c r="S23" s="72"/>
      <c r="T23" s="72">
        <f t="shared" si="3"/>
        <v>0</v>
      </c>
      <c r="U23" s="72">
        <v>4</v>
      </c>
      <c r="V23" s="72">
        <v>4</v>
      </c>
      <c r="W23" s="77">
        <v>11</v>
      </c>
      <c r="X23" s="77">
        <v>12</v>
      </c>
      <c r="Y23" s="77"/>
      <c r="Z23" s="77"/>
      <c r="AA23" s="69">
        <f t="shared" si="4"/>
        <v>58</v>
      </c>
      <c r="AB23" s="69">
        <f t="shared" si="5"/>
        <v>67</v>
      </c>
      <c r="AC23" s="74"/>
      <c r="AD23" s="69" t="s">
        <v>76</v>
      </c>
    </row>
    <row r="24" spans="1:30" s="26" customFormat="1" x14ac:dyDescent="0.2">
      <c r="A24" s="69">
        <v>23</v>
      </c>
      <c r="B24" s="69" t="s">
        <v>100</v>
      </c>
      <c r="C24" s="70">
        <v>13</v>
      </c>
      <c r="D24" s="70">
        <v>13</v>
      </c>
      <c r="E24" s="70"/>
      <c r="F24" s="70">
        <f t="shared" si="1"/>
        <v>0</v>
      </c>
      <c r="G24" s="70">
        <v>4</v>
      </c>
      <c r="H24" s="70">
        <v>4</v>
      </c>
      <c r="I24" s="71">
        <v>10</v>
      </c>
      <c r="J24" s="71">
        <v>11</v>
      </c>
      <c r="K24" s="71"/>
      <c r="L24" s="71">
        <f t="shared" si="0"/>
        <v>0</v>
      </c>
      <c r="M24" s="71">
        <v>3</v>
      </c>
      <c r="N24" s="71">
        <v>3</v>
      </c>
      <c r="O24" s="71"/>
      <c r="P24" s="71">
        <f t="shared" si="2"/>
        <v>0</v>
      </c>
      <c r="Q24" s="72">
        <v>18</v>
      </c>
      <c r="R24" s="72">
        <v>19</v>
      </c>
      <c r="S24" s="72"/>
      <c r="T24" s="72">
        <f t="shared" si="3"/>
        <v>0</v>
      </c>
      <c r="U24" s="72">
        <v>3</v>
      </c>
      <c r="V24" s="72">
        <v>3</v>
      </c>
      <c r="W24" s="77">
        <v>10</v>
      </c>
      <c r="X24" s="77">
        <v>12</v>
      </c>
      <c r="Y24" s="77"/>
      <c r="Z24" s="77"/>
      <c r="AA24" s="69">
        <f t="shared" si="4"/>
        <v>61</v>
      </c>
      <c r="AB24" s="69">
        <f t="shared" si="5"/>
        <v>65</v>
      </c>
      <c r="AC24" s="74"/>
      <c r="AD24" s="69" t="s">
        <v>78</v>
      </c>
    </row>
    <row r="25" spans="1:30" s="26" customFormat="1" x14ac:dyDescent="0.2">
      <c r="A25" s="69">
        <v>24</v>
      </c>
      <c r="B25" s="69" t="s">
        <v>101</v>
      </c>
      <c r="C25" s="70">
        <v>11</v>
      </c>
      <c r="D25" s="70">
        <v>13</v>
      </c>
      <c r="E25" s="70"/>
      <c r="F25" s="70">
        <f t="shared" si="1"/>
        <v>0</v>
      </c>
      <c r="G25" s="70">
        <v>5</v>
      </c>
      <c r="H25" s="70">
        <v>5</v>
      </c>
      <c r="I25" s="71">
        <v>11</v>
      </c>
      <c r="J25" s="71">
        <v>11</v>
      </c>
      <c r="K25" s="71"/>
      <c r="L25" s="71">
        <f t="shared" si="0"/>
        <v>0</v>
      </c>
      <c r="M25" s="71">
        <v>1</v>
      </c>
      <c r="N25" s="71">
        <v>1</v>
      </c>
      <c r="O25" s="71"/>
      <c r="P25" s="71">
        <f t="shared" si="2"/>
        <v>0</v>
      </c>
      <c r="Q25" s="72">
        <v>16</v>
      </c>
      <c r="R25" s="72">
        <v>19</v>
      </c>
      <c r="S25" s="72"/>
      <c r="T25" s="72">
        <f t="shared" si="3"/>
        <v>0</v>
      </c>
      <c r="U25" s="72">
        <v>3</v>
      </c>
      <c r="V25" s="72">
        <v>5</v>
      </c>
      <c r="W25" s="77">
        <v>10</v>
      </c>
      <c r="X25" s="77">
        <v>12</v>
      </c>
      <c r="Y25" s="77"/>
      <c r="Z25" s="77"/>
      <c r="AA25" s="69">
        <f t="shared" si="4"/>
        <v>57</v>
      </c>
      <c r="AB25" s="69">
        <f t="shared" si="5"/>
        <v>66</v>
      </c>
      <c r="AC25" s="74"/>
      <c r="AD25" s="69" t="s">
        <v>80</v>
      </c>
    </row>
    <row r="26" spans="1:30" s="26" customFormat="1" x14ac:dyDescent="0.2">
      <c r="A26" s="69">
        <v>25</v>
      </c>
      <c r="B26" s="69" t="s">
        <v>102</v>
      </c>
      <c r="C26" s="70">
        <v>13</v>
      </c>
      <c r="D26" s="70">
        <v>13</v>
      </c>
      <c r="E26" s="70"/>
      <c r="F26" s="70">
        <f t="shared" si="1"/>
        <v>0</v>
      </c>
      <c r="G26" s="70">
        <v>3</v>
      </c>
      <c r="H26" s="70">
        <v>3</v>
      </c>
      <c r="I26" s="71">
        <v>11</v>
      </c>
      <c r="J26" s="71">
        <v>11</v>
      </c>
      <c r="K26" s="71"/>
      <c r="L26" s="71">
        <f t="shared" si="0"/>
        <v>0</v>
      </c>
      <c r="M26" s="71">
        <v>1</v>
      </c>
      <c r="N26" s="71">
        <v>2</v>
      </c>
      <c r="O26" s="71"/>
      <c r="P26" s="71">
        <f t="shared" si="2"/>
        <v>0</v>
      </c>
      <c r="Q26" s="72">
        <v>16</v>
      </c>
      <c r="R26" s="72">
        <v>19</v>
      </c>
      <c r="S26" s="72"/>
      <c r="T26" s="72">
        <f t="shared" si="3"/>
        <v>0</v>
      </c>
      <c r="U26" s="72">
        <v>3</v>
      </c>
      <c r="V26" s="72">
        <v>4</v>
      </c>
      <c r="W26" s="77">
        <v>11</v>
      </c>
      <c r="X26" s="77">
        <v>12</v>
      </c>
      <c r="Y26" s="77"/>
      <c r="Z26" s="77"/>
      <c r="AA26" s="69">
        <f t="shared" si="4"/>
        <v>58</v>
      </c>
      <c r="AB26" s="69">
        <f t="shared" si="5"/>
        <v>64</v>
      </c>
      <c r="AC26" s="74"/>
      <c r="AD26" s="69" t="s">
        <v>82</v>
      </c>
    </row>
    <row r="27" spans="1:30" s="26" customFormat="1" x14ac:dyDescent="0.2">
      <c r="A27" s="69">
        <v>26</v>
      </c>
      <c r="B27" s="69" t="s">
        <v>103</v>
      </c>
      <c r="C27" s="70">
        <v>12</v>
      </c>
      <c r="D27" s="70">
        <v>13</v>
      </c>
      <c r="E27" s="70"/>
      <c r="F27" s="70">
        <f t="shared" si="1"/>
        <v>0</v>
      </c>
      <c r="G27" s="70">
        <v>4</v>
      </c>
      <c r="H27" s="70">
        <v>4</v>
      </c>
      <c r="I27" s="71">
        <v>9</v>
      </c>
      <c r="J27" s="71">
        <v>11</v>
      </c>
      <c r="K27" s="71"/>
      <c r="L27" s="71">
        <f t="shared" si="0"/>
        <v>0</v>
      </c>
      <c r="M27" s="71">
        <v>4</v>
      </c>
      <c r="N27" s="71">
        <v>4</v>
      </c>
      <c r="O27" s="71"/>
      <c r="P27" s="71">
        <f t="shared" si="2"/>
        <v>0</v>
      </c>
      <c r="Q27" s="72">
        <v>17</v>
      </c>
      <c r="R27" s="72">
        <v>19</v>
      </c>
      <c r="S27" s="72"/>
      <c r="T27" s="72">
        <f t="shared" si="3"/>
        <v>0</v>
      </c>
      <c r="U27" s="72">
        <v>1</v>
      </c>
      <c r="V27" s="72">
        <v>1</v>
      </c>
      <c r="W27" s="77">
        <v>10</v>
      </c>
      <c r="X27" s="77">
        <v>12</v>
      </c>
      <c r="Y27" s="77"/>
      <c r="Z27" s="77"/>
      <c r="AA27" s="69">
        <f t="shared" si="4"/>
        <v>57</v>
      </c>
      <c r="AB27" s="69">
        <f t="shared" si="5"/>
        <v>64</v>
      </c>
      <c r="AC27" s="74"/>
      <c r="AD27" s="69" t="s">
        <v>74</v>
      </c>
    </row>
    <row r="28" spans="1:30" s="26" customFormat="1" x14ac:dyDescent="0.2">
      <c r="A28" s="69">
        <v>27</v>
      </c>
      <c r="B28" s="69" t="s">
        <v>104</v>
      </c>
      <c r="C28" s="70">
        <v>13</v>
      </c>
      <c r="D28" s="70">
        <v>13</v>
      </c>
      <c r="E28" s="70"/>
      <c r="F28" s="70">
        <f t="shared" si="1"/>
        <v>0</v>
      </c>
      <c r="G28" s="70">
        <v>5</v>
      </c>
      <c r="H28" s="70">
        <v>5</v>
      </c>
      <c r="I28" s="71">
        <v>11</v>
      </c>
      <c r="J28" s="71">
        <v>11</v>
      </c>
      <c r="K28" s="71"/>
      <c r="L28" s="71">
        <f t="shared" si="0"/>
        <v>0</v>
      </c>
      <c r="M28" s="71">
        <v>2</v>
      </c>
      <c r="N28" s="71">
        <v>3</v>
      </c>
      <c r="O28" s="71"/>
      <c r="P28" s="71">
        <f t="shared" si="2"/>
        <v>0</v>
      </c>
      <c r="Q28" s="72">
        <v>17</v>
      </c>
      <c r="R28" s="72">
        <v>19</v>
      </c>
      <c r="S28" s="72"/>
      <c r="T28" s="72">
        <f t="shared" si="3"/>
        <v>0</v>
      </c>
      <c r="U28" s="72">
        <v>3</v>
      </c>
      <c r="V28" s="72">
        <v>4</v>
      </c>
      <c r="W28" s="77">
        <v>8</v>
      </c>
      <c r="X28" s="77">
        <v>12</v>
      </c>
      <c r="Y28" s="77"/>
      <c r="Z28" s="77"/>
      <c r="AA28" s="69">
        <f t="shared" si="4"/>
        <v>59</v>
      </c>
      <c r="AB28" s="69">
        <f t="shared" si="5"/>
        <v>67</v>
      </c>
      <c r="AC28" s="74"/>
      <c r="AD28" s="69" t="s">
        <v>76</v>
      </c>
    </row>
    <row r="29" spans="1:30" s="26" customFormat="1" x14ac:dyDescent="0.2">
      <c r="A29" s="69">
        <v>28</v>
      </c>
      <c r="B29" s="69" t="s">
        <v>105</v>
      </c>
      <c r="C29" s="70">
        <v>0</v>
      </c>
      <c r="D29" s="70">
        <v>13</v>
      </c>
      <c r="E29" s="70"/>
      <c r="F29" s="70">
        <f t="shared" si="1"/>
        <v>0</v>
      </c>
      <c r="G29" s="70">
        <v>4</v>
      </c>
      <c r="H29" s="70">
        <v>4</v>
      </c>
      <c r="I29" s="71">
        <v>0</v>
      </c>
      <c r="J29" s="71">
        <v>11</v>
      </c>
      <c r="K29" s="71"/>
      <c r="L29" s="71">
        <f t="shared" si="0"/>
        <v>0</v>
      </c>
      <c r="M29" s="71">
        <v>0</v>
      </c>
      <c r="N29" s="71">
        <v>3</v>
      </c>
      <c r="O29" s="71"/>
      <c r="P29" s="71">
        <f t="shared" si="2"/>
        <v>0</v>
      </c>
      <c r="Q29" s="72">
        <v>0</v>
      </c>
      <c r="R29" s="72">
        <v>19</v>
      </c>
      <c r="S29" s="72"/>
      <c r="T29" s="72">
        <f t="shared" si="3"/>
        <v>0</v>
      </c>
      <c r="U29" s="72">
        <v>0</v>
      </c>
      <c r="V29" s="72">
        <v>3</v>
      </c>
      <c r="W29" s="77">
        <v>0</v>
      </c>
      <c r="X29" s="77">
        <v>12</v>
      </c>
      <c r="Y29" s="77"/>
      <c r="Z29" s="77"/>
      <c r="AA29" s="69">
        <f t="shared" si="4"/>
        <v>4</v>
      </c>
      <c r="AB29" s="69">
        <f t="shared" si="5"/>
        <v>65</v>
      </c>
      <c r="AC29" s="74"/>
      <c r="AD29" s="69" t="s">
        <v>78</v>
      </c>
    </row>
    <row r="30" spans="1:30" s="26" customFormat="1" x14ac:dyDescent="0.2">
      <c r="A30" s="69">
        <v>29</v>
      </c>
      <c r="B30" s="69" t="s">
        <v>106</v>
      </c>
      <c r="C30" s="70">
        <v>13</v>
      </c>
      <c r="D30" s="70">
        <v>13</v>
      </c>
      <c r="E30" s="70"/>
      <c r="F30" s="70">
        <f t="shared" si="1"/>
        <v>0</v>
      </c>
      <c r="G30" s="70">
        <v>5</v>
      </c>
      <c r="H30" s="70">
        <v>5</v>
      </c>
      <c r="I30" s="71">
        <v>10</v>
      </c>
      <c r="J30" s="71">
        <v>11</v>
      </c>
      <c r="K30" s="71"/>
      <c r="L30" s="71">
        <f t="shared" si="0"/>
        <v>0</v>
      </c>
      <c r="M30" s="71">
        <v>1</v>
      </c>
      <c r="N30" s="71">
        <v>1</v>
      </c>
      <c r="O30" s="71"/>
      <c r="P30" s="71">
        <f t="shared" si="2"/>
        <v>0</v>
      </c>
      <c r="Q30" s="72">
        <v>15</v>
      </c>
      <c r="R30" s="72">
        <v>19</v>
      </c>
      <c r="S30" s="72"/>
      <c r="T30" s="72">
        <f t="shared" si="3"/>
        <v>0</v>
      </c>
      <c r="U30" s="72">
        <v>3</v>
      </c>
      <c r="V30" s="72">
        <v>5</v>
      </c>
      <c r="W30" s="77">
        <v>10</v>
      </c>
      <c r="X30" s="77">
        <v>12</v>
      </c>
      <c r="Y30" s="77"/>
      <c r="Z30" s="77"/>
      <c r="AA30" s="69">
        <f t="shared" si="4"/>
        <v>57</v>
      </c>
      <c r="AB30" s="69">
        <f t="shared" si="5"/>
        <v>66</v>
      </c>
      <c r="AC30" s="74"/>
      <c r="AD30" s="69" t="s">
        <v>80</v>
      </c>
    </row>
    <row r="31" spans="1:30" s="26" customFormat="1" x14ac:dyDescent="0.2">
      <c r="A31" s="69">
        <v>30</v>
      </c>
      <c r="B31" s="69" t="s">
        <v>107</v>
      </c>
      <c r="C31" s="70">
        <v>13</v>
      </c>
      <c r="D31" s="70">
        <v>13</v>
      </c>
      <c r="E31" s="70"/>
      <c r="F31" s="70">
        <f t="shared" si="1"/>
        <v>0</v>
      </c>
      <c r="G31" s="70">
        <v>3</v>
      </c>
      <c r="H31" s="70">
        <v>3</v>
      </c>
      <c r="I31" s="71">
        <v>11</v>
      </c>
      <c r="J31" s="71">
        <v>11</v>
      </c>
      <c r="K31" s="71"/>
      <c r="L31" s="71">
        <f t="shared" si="0"/>
        <v>0</v>
      </c>
      <c r="M31" s="71">
        <v>2</v>
      </c>
      <c r="N31" s="71">
        <v>2</v>
      </c>
      <c r="O31" s="71"/>
      <c r="P31" s="71">
        <f t="shared" si="2"/>
        <v>0</v>
      </c>
      <c r="Q31" s="72">
        <v>17</v>
      </c>
      <c r="R31" s="72">
        <v>19</v>
      </c>
      <c r="S31" s="72"/>
      <c r="T31" s="72">
        <f t="shared" si="3"/>
        <v>0</v>
      </c>
      <c r="U31" s="72">
        <v>3</v>
      </c>
      <c r="V31" s="72">
        <v>4</v>
      </c>
      <c r="W31" s="77">
        <v>9</v>
      </c>
      <c r="X31" s="77">
        <v>12</v>
      </c>
      <c r="Y31" s="77"/>
      <c r="Z31" s="77"/>
      <c r="AA31" s="69">
        <f t="shared" si="4"/>
        <v>58</v>
      </c>
      <c r="AB31" s="69">
        <f t="shared" si="5"/>
        <v>64</v>
      </c>
      <c r="AC31" s="74"/>
      <c r="AD31" s="69" t="s">
        <v>82</v>
      </c>
    </row>
    <row r="32" spans="1:30" s="26" customFormat="1" x14ac:dyDescent="0.2">
      <c r="A32" s="69">
        <v>31</v>
      </c>
      <c r="B32" s="69" t="s">
        <v>108</v>
      </c>
      <c r="C32" s="70">
        <v>13</v>
      </c>
      <c r="D32" s="70">
        <v>13</v>
      </c>
      <c r="E32" s="70"/>
      <c r="F32" s="70">
        <f t="shared" si="1"/>
        <v>0</v>
      </c>
      <c r="G32" s="70">
        <v>4</v>
      </c>
      <c r="H32" s="70">
        <v>4</v>
      </c>
      <c r="I32" s="71">
        <v>9</v>
      </c>
      <c r="J32" s="71">
        <v>11</v>
      </c>
      <c r="K32" s="71"/>
      <c r="L32" s="71">
        <f t="shared" si="0"/>
        <v>0</v>
      </c>
      <c r="M32" s="71">
        <v>4</v>
      </c>
      <c r="N32" s="71">
        <v>4</v>
      </c>
      <c r="O32" s="71"/>
      <c r="P32" s="71">
        <f t="shared" si="2"/>
        <v>0</v>
      </c>
      <c r="Q32" s="72">
        <v>14</v>
      </c>
      <c r="R32" s="72">
        <v>19</v>
      </c>
      <c r="S32" s="72">
        <v>3</v>
      </c>
      <c r="T32" s="72">
        <f t="shared" si="3"/>
        <v>3</v>
      </c>
      <c r="U32" s="72">
        <v>1</v>
      </c>
      <c r="V32" s="72">
        <v>1</v>
      </c>
      <c r="W32" s="77">
        <v>9</v>
      </c>
      <c r="X32" s="77">
        <v>12</v>
      </c>
      <c r="Y32" s="77"/>
      <c r="Z32" s="77"/>
      <c r="AA32" s="69">
        <f t="shared" si="4"/>
        <v>57</v>
      </c>
      <c r="AB32" s="69">
        <f t="shared" si="5"/>
        <v>64</v>
      </c>
      <c r="AC32" s="74"/>
      <c r="AD32" s="69" t="s">
        <v>74</v>
      </c>
    </row>
    <row r="33" spans="1:30" s="26" customFormat="1" x14ac:dyDescent="0.2">
      <c r="A33" s="69">
        <v>32</v>
      </c>
      <c r="B33" s="69" t="s">
        <v>109</v>
      </c>
      <c r="C33" s="70">
        <v>11</v>
      </c>
      <c r="D33" s="70">
        <v>13</v>
      </c>
      <c r="E33" s="70"/>
      <c r="F33" s="70">
        <f t="shared" si="1"/>
        <v>0</v>
      </c>
      <c r="G33" s="70">
        <v>4</v>
      </c>
      <c r="H33" s="70">
        <v>5</v>
      </c>
      <c r="I33" s="71">
        <v>8</v>
      </c>
      <c r="J33" s="71">
        <v>11</v>
      </c>
      <c r="K33" s="71"/>
      <c r="L33" s="71">
        <f t="shared" si="0"/>
        <v>0</v>
      </c>
      <c r="M33" s="71">
        <v>2</v>
      </c>
      <c r="N33" s="71">
        <v>3</v>
      </c>
      <c r="O33" s="71"/>
      <c r="P33" s="71">
        <f t="shared" si="2"/>
        <v>0</v>
      </c>
      <c r="Q33" s="72">
        <v>17</v>
      </c>
      <c r="R33" s="72">
        <v>19</v>
      </c>
      <c r="S33" s="72"/>
      <c r="T33" s="72">
        <f t="shared" si="3"/>
        <v>0</v>
      </c>
      <c r="U33" s="72">
        <v>4</v>
      </c>
      <c r="V33" s="72">
        <v>4</v>
      </c>
      <c r="W33" s="77">
        <v>10</v>
      </c>
      <c r="X33" s="77">
        <v>12</v>
      </c>
      <c r="Y33" s="77"/>
      <c r="Z33" s="77"/>
      <c r="AA33" s="69">
        <f t="shared" si="4"/>
        <v>56</v>
      </c>
      <c r="AB33" s="69">
        <f t="shared" si="5"/>
        <v>67</v>
      </c>
      <c r="AC33" s="74"/>
      <c r="AD33" s="69" t="s">
        <v>76</v>
      </c>
    </row>
    <row r="34" spans="1:30" s="26" customFormat="1" x14ac:dyDescent="0.2">
      <c r="A34" s="69">
        <v>33</v>
      </c>
      <c r="B34" s="69" t="s">
        <v>110</v>
      </c>
      <c r="C34" s="70">
        <v>10</v>
      </c>
      <c r="D34" s="70">
        <v>13</v>
      </c>
      <c r="E34" s="70"/>
      <c r="F34" s="70">
        <f t="shared" si="1"/>
        <v>0</v>
      </c>
      <c r="G34" s="70">
        <v>0</v>
      </c>
      <c r="H34" s="70">
        <v>4</v>
      </c>
      <c r="I34" s="71">
        <v>7</v>
      </c>
      <c r="J34" s="71">
        <v>11</v>
      </c>
      <c r="K34" s="71"/>
      <c r="L34" s="71">
        <f t="shared" si="0"/>
        <v>0</v>
      </c>
      <c r="M34" s="71">
        <v>3</v>
      </c>
      <c r="N34" s="71">
        <v>3</v>
      </c>
      <c r="O34" s="71"/>
      <c r="P34" s="71">
        <f t="shared" si="2"/>
        <v>0</v>
      </c>
      <c r="Q34" s="72">
        <v>16</v>
      </c>
      <c r="R34" s="72">
        <v>19</v>
      </c>
      <c r="S34" s="72"/>
      <c r="T34" s="72">
        <f t="shared" si="3"/>
        <v>0</v>
      </c>
      <c r="U34" s="72">
        <v>2</v>
      </c>
      <c r="V34" s="72">
        <v>3</v>
      </c>
      <c r="W34" s="77">
        <v>9</v>
      </c>
      <c r="X34" s="77">
        <v>12</v>
      </c>
      <c r="Y34" s="77"/>
      <c r="Z34" s="77"/>
      <c r="AA34" s="69">
        <f t="shared" si="4"/>
        <v>47</v>
      </c>
      <c r="AB34" s="69">
        <f t="shared" si="5"/>
        <v>65</v>
      </c>
      <c r="AC34" s="74"/>
      <c r="AD34" s="69" t="s">
        <v>78</v>
      </c>
    </row>
    <row r="35" spans="1:30" s="26" customFormat="1" x14ac:dyDescent="0.2">
      <c r="A35" s="69">
        <v>34</v>
      </c>
      <c r="B35" s="69" t="s">
        <v>111</v>
      </c>
      <c r="C35" s="70">
        <v>12</v>
      </c>
      <c r="D35" s="70">
        <v>13</v>
      </c>
      <c r="E35" s="70"/>
      <c r="F35" s="70">
        <f t="shared" si="1"/>
        <v>0</v>
      </c>
      <c r="G35" s="70">
        <v>5</v>
      </c>
      <c r="H35" s="70">
        <v>5</v>
      </c>
      <c r="I35" s="71">
        <v>8</v>
      </c>
      <c r="J35" s="71">
        <v>11</v>
      </c>
      <c r="K35" s="71"/>
      <c r="L35" s="71">
        <f t="shared" si="0"/>
        <v>0</v>
      </c>
      <c r="M35" s="71">
        <v>1</v>
      </c>
      <c r="N35" s="71">
        <v>1</v>
      </c>
      <c r="O35" s="71"/>
      <c r="P35" s="71">
        <f t="shared" si="2"/>
        <v>0</v>
      </c>
      <c r="Q35" s="72">
        <v>15</v>
      </c>
      <c r="R35" s="72">
        <v>19</v>
      </c>
      <c r="S35" s="72"/>
      <c r="T35" s="72">
        <f t="shared" si="3"/>
        <v>0</v>
      </c>
      <c r="U35" s="72">
        <v>4</v>
      </c>
      <c r="V35" s="72">
        <v>5</v>
      </c>
      <c r="W35" s="77">
        <v>10</v>
      </c>
      <c r="X35" s="77">
        <v>12</v>
      </c>
      <c r="Y35" s="77"/>
      <c r="Z35" s="77"/>
      <c r="AA35" s="69">
        <f t="shared" si="4"/>
        <v>55</v>
      </c>
      <c r="AB35" s="69">
        <f t="shared" si="5"/>
        <v>66</v>
      </c>
      <c r="AC35" s="74"/>
      <c r="AD35" s="69" t="s">
        <v>80</v>
      </c>
    </row>
    <row r="36" spans="1:30" s="26" customFormat="1" x14ac:dyDescent="0.2">
      <c r="A36" s="69">
        <v>35</v>
      </c>
      <c r="B36" s="69" t="s">
        <v>112</v>
      </c>
      <c r="C36" s="70">
        <v>10</v>
      </c>
      <c r="D36" s="70">
        <v>13</v>
      </c>
      <c r="E36" s="70"/>
      <c r="F36" s="70">
        <f t="shared" si="1"/>
        <v>0</v>
      </c>
      <c r="G36" s="70">
        <v>3</v>
      </c>
      <c r="H36" s="70">
        <v>3</v>
      </c>
      <c r="I36" s="71">
        <v>9</v>
      </c>
      <c r="J36" s="71">
        <v>11</v>
      </c>
      <c r="K36" s="71"/>
      <c r="L36" s="71">
        <f t="shared" si="0"/>
        <v>0</v>
      </c>
      <c r="M36" s="71">
        <v>1</v>
      </c>
      <c r="N36" s="71">
        <v>2</v>
      </c>
      <c r="O36" s="71"/>
      <c r="P36" s="71">
        <f t="shared" si="2"/>
        <v>0</v>
      </c>
      <c r="Q36" s="72">
        <v>17</v>
      </c>
      <c r="R36" s="72">
        <v>19</v>
      </c>
      <c r="S36" s="72"/>
      <c r="T36" s="72">
        <f t="shared" si="3"/>
        <v>0</v>
      </c>
      <c r="U36" s="72">
        <v>3</v>
      </c>
      <c r="V36" s="72">
        <v>4</v>
      </c>
      <c r="W36" s="77">
        <v>8</v>
      </c>
      <c r="X36" s="77">
        <v>12</v>
      </c>
      <c r="Y36" s="77"/>
      <c r="Z36" s="77"/>
      <c r="AA36" s="69">
        <f t="shared" si="4"/>
        <v>51</v>
      </c>
      <c r="AB36" s="69">
        <f t="shared" si="5"/>
        <v>64</v>
      </c>
      <c r="AC36" s="74"/>
      <c r="AD36" s="69" t="s">
        <v>82</v>
      </c>
    </row>
    <row r="37" spans="1:30" s="26" customFormat="1" x14ac:dyDescent="0.2">
      <c r="A37" s="69">
        <v>36</v>
      </c>
      <c r="B37" s="69" t="s">
        <v>113</v>
      </c>
      <c r="C37" s="70">
        <v>10</v>
      </c>
      <c r="D37" s="70">
        <v>13</v>
      </c>
      <c r="E37" s="70"/>
      <c r="F37" s="70">
        <f t="shared" si="1"/>
        <v>0</v>
      </c>
      <c r="G37" s="70">
        <v>4</v>
      </c>
      <c r="H37" s="70">
        <v>4</v>
      </c>
      <c r="I37" s="71">
        <v>6</v>
      </c>
      <c r="J37" s="71">
        <v>11</v>
      </c>
      <c r="K37" s="71"/>
      <c r="L37" s="71">
        <f t="shared" si="0"/>
        <v>0</v>
      </c>
      <c r="M37" s="71">
        <v>1</v>
      </c>
      <c r="N37" s="71">
        <v>4</v>
      </c>
      <c r="O37" s="71"/>
      <c r="P37" s="71">
        <f t="shared" si="2"/>
        <v>0</v>
      </c>
      <c r="Q37" s="72">
        <v>14</v>
      </c>
      <c r="R37" s="72">
        <v>19</v>
      </c>
      <c r="S37" s="72"/>
      <c r="T37" s="72">
        <f t="shared" si="3"/>
        <v>0</v>
      </c>
      <c r="U37" s="72">
        <v>1</v>
      </c>
      <c r="V37" s="72">
        <v>1</v>
      </c>
      <c r="W37" s="77">
        <v>9</v>
      </c>
      <c r="X37" s="77">
        <v>12</v>
      </c>
      <c r="Y37" s="77"/>
      <c r="Z37" s="77"/>
      <c r="AA37" s="69">
        <f t="shared" si="4"/>
        <v>45</v>
      </c>
      <c r="AB37" s="69">
        <f t="shared" si="5"/>
        <v>64</v>
      </c>
      <c r="AC37" s="74"/>
      <c r="AD37" s="69" t="s">
        <v>74</v>
      </c>
    </row>
    <row r="38" spans="1:30" s="26" customFormat="1" x14ac:dyDescent="0.2">
      <c r="A38" s="69">
        <v>37</v>
      </c>
      <c r="B38" s="69" t="s">
        <v>114</v>
      </c>
      <c r="C38" s="70">
        <v>9</v>
      </c>
      <c r="D38" s="70">
        <v>13</v>
      </c>
      <c r="E38" s="70"/>
      <c r="F38" s="70">
        <f t="shared" si="1"/>
        <v>0</v>
      </c>
      <c r="G38" s="70">
        <v>5</v>
      </c>
      <c r="H38" s="70">
        <v>5</v>
      </c>
      <c r="I38" s="71">
        <v>9</v>
      </c>
      <c r="J38" s="71">
        <v>11</v>
      </c>
      <c r="K38" s="71">
        <v>2</v>
      </c>
      <c r="L38" s="71">
        <f t="shared" si="0"/>
        <v>2</v>
      </c>
      <c r="M38" s="71">
        <v>0</v>
      </c>
      <c r="N38" s="71">
        <v>3</v>
      </c>
      <c r="O38" s="71"/>
      <c r="P38" s="71">
        <f t="shared" si="2"/>
        <v>0</v>
      </c>
      <c r="Q38" s="72">
        <v>13</v>
      </c>
      <c r="R38" s="72">
        <v>19</v>
      </c>
      <c r="S38" s="72">
        <v>2</v>
      </c>
      <c r="T38" s="72">
        <f t="shared" si="3"/>
        <v>2</v>
      </c>
      <c r="U38" s="72">
        <v>1</v>
      </c>
      <c r="V38" s="72">
        <v>4</v>
      </c>
      <c r="W38" s="77">
        <v>3</v>
      </c>
      <c r="X38" s="77">
        <v>12</v>
      </c>
      <c r="Y38" s="77"/>
      <c r="Z38" s="77"/>
      <c r="AA38" s="69">
        <f t="shared" si="4"/>
        <v>44</v>
      </c>
      <c r="AB38" s="69">
        <f t="shared" si="5"/>
        <v>67</v>
      </c>
      <c r="AC38" s="74"/>
      <c r="AD38" s="69" t="s">
        <v>76</v>
      </c>
    </row>
    <row r="39" spans="1:30" s="26" customFormat="1" x14ac:dyDescent="0.2">
      <c r="A39" s="69">
        <v>38</v>
      </c>
      <c r="B39" s="69" t="s">
        <v>115</v>
      </c>
      <c r="C39" s="70">
        <v>9</v>
      </c>
      <c r="D39" s="70">
        <v>13</v>
      </c>
      <c r="E39" s="70"/>
      <c r="F39" s="70">
        <f t="shared" si="1"/>
        <v>0</v>
      </c>
      <c r="G39" s="70">
        <v>4</v>
      </c>
      <c r="H39" s="70">
        <v>4</v>
      </c>
      <c r="I39" s="71">
        <v>6</v>
      </c>
      <c r="J39" s="71">
        <v>11</v>
      </c>
      <c r="K39" s="71"/>
      <c r="L39" s="71">
        <f t="shared" si="0"/>
        <v>0</v>
      </c>
      <c r="M39" s="71">
        <v>3</v>
      </c>
      <c r="N39" s="71">
        <v>3</v>
      </c>
      <c r="O39" s="71"/>
      <c r="P39" s="71">
        <f t="shared" si="2"/>
        <v>0</v>
      </c>
      <c r="Q39" s="72">
        <v>12</v>
      </c>
      <c r="R39" s="72">
        <v>19</v>
      </c>
      <c r="S39" s="72"/>
      <c r="T39" s="72">
        <f t="shared" si="3"/>
        <v>0</v>
      </c>
      <c r="U39" s="72">
        <v>1</v>
      </c>
      <c r="V39" s="72">
        <v>3</v>
      </c>
      <c r="W39" s="77">
        <v>4</v>
      </c>
      <c r="X39" s="77">
        <v>12</v>
      </c>
      <c r="Y39" s="77"/>
      <c r="Z39" s="77"/>
      <c r="AA39" s="69">
        <f t="shared" si="4"/>
        <v>39</v>
      </c>
      <c r="AB39" s="69">
        <f t="shared" si="5"/>
        <v>65</v>
      </c>
      <c r="AC39" s="74"/>
      <c r="AD39" s="69" t="s">
        <v>78</v>
      </c>
    </row>
    <row r="40" spans="1:30" s="26" customFormat="1" x14ac:dyDescent="0.2">
      <c r="A40" s="69">
        <v>39</v>
      </c>
      <c r="B40" s="69" t="s">
        <v>116</v>
      </c>
      <c r="C40" s="70">
        <v>8</v>
      </c>
      <c r="D40" s="70">
        <v>13</v>
      </c>
      <c r="E40" s="70"/>
      <c r="F40" s="70">
        <f t="shared" si="1"/>
        <v>0</v>
      </c>
      <c r="G40" s="70">
        <v>5</v>
      </c>
      <c r="H40" s="70">
        <v>5</v>
      </c>
      <c r="I40" s="71">
        <v>9</v>
      </c>
      <c r="J40" s="71">
        <v>11</v>
      </c>
      <c r="K40" s="71"/>
      <c r="L40" s="71">
        <f t="shared" si="0"/>
        <v>0</v>
      </c>
      <c r="M40" s="71">
        <v>1</v>
      </c>
      <c r="N40" s="71">
        <v>1</v>
      </c>
      <c r="O40" s="71"/>
      <c r="P40" s="71">
        <f t="shared" si="2"/>
        <v>0</v>
      </c>
      <c r="Q40" s="72">
        <v>12</v>
      </c>
      <c r="R40" s="72">
        <v>19</v>
      </c>
      <c r="S40" s="72"/>
      <c r="T40" s="72">
        <f t="shared" si="3"/>
        <v>0</v>
      </c>
      <c r="U40" s="72">
        <v>2</v>
      </c>
      <c r="V40" s="72">
        <v>5</v>
      </c>
      <c r="W40" s="77">
        <v>7</v>
      </c>
      <c r="X40" s="77">
        <v>12</v>
      </c>
      <c r="Y40" s="77"/>
      <c r="Z40" s="77"/>
      <c r="AA40" s="69">
        <f t="shared" si="4"/>
        <v>44</v>
      </c>
      <c r="AB40" s="69">
        <f t="shared" si="5"/>
        <v>66</v>
      </c>
      <c r="AC40" s="74"/>
      <c r="AD40" s="69" t="s">
        <v>80</v>
      </c>
    </row>
    <row r="41" spans="1:30" s="26" customFormat="1" x14ac:dyDescent="0.2">
      <c r="A41" s="69">
        <v>40</v>
      </c>
      <c r="B41" s="78" t="s">
        <v>117</v>
      </c>
      <c r="C41" s="70">
        <v>10</v>
      </c>
      <c r="D41" s="70">
        <v>13</v>
      </c>
      <c r="E41" s="70"/>
      <c r="F41" s="70">
        <f t="shared" si="1"/>
        <v>0</v>
      </c>
      <c r="G41" s="70">
        <v>3</v>
      </c>
      <c r="H41" s="70">
        <v>3</v>
      </c>
      <c r="I41" s="71">
        <v>6</v>
      </c>
      <c r="J41" s="71">
        <v>11</v>
      </c>
      <c r="K41" s="71"/>
      <c r="L41" s="71">
        <f t="shared" si="0"/>
        <v>0</v>
      </c>
      <c r="M41" s="71">
        <v>0</v>
      </c>
      <c r="N41" s="71">
        <v>2</v>
      </c>
      <c r="O41" s="71"/>
      <c r="P41" s="71">
        <f t="shared" si="2"/>
        <v>0</v>
      </c>
      <c r="Q41" s="72">
        <v>16</v>
      </c>
      <c r="R41" s="72">
        <v>19</v>
      </c>
      <c r="S41" s="72"/>
      <c r="T41" s="72">
        <f t="shared" si="3"/>
        <v>0</v>
      </c>
      <c r="U41" s="72">
        <v>3</v>
      </c>
      <c r="V41" s="72">
        <v>4</v>
      </c>
      <c r="W41" s="77">
        <v>11</v>
      </c>
      <c r="X41" s="77">
        <v>12</v>
      </c>
      <c r="Y41" s="77"/>
      <c r="Z41" s="77"/>
      <c r="AA41" s="69">
        <f t="shared" si="4"/>
        <v>49</v>
      </c>
      <c r="AB41" s="69">
        <f t="shared" si="5"/>
        <v>64</v>
      </c>
      <c r="AC41" s="74"/>
      <c r="AD41" s="69" t="s">
        <v>82</v>
      </c>
    </row>
    <row r="42" spans="1:30" s="26" customFormat="1" x14ac:dyDescent="0.2">
      <c r="A42" s="69">
        <v>41</v>
      </c>
      <c r="B42" s="69" t="s">
        <v>118</v>
      </c>
      <c r="C42" s="70">
        <v>9</v>
      </c>
      <c r="D42" s="70">
        <v>13</v>
      </c>
      <c r="E42" s="70"/>
      <c r="F42" s="70">
        <f t="shared" si="1"/>
        <v>0</v>
      </c>
      <c r="G42" s="70">
        <v>4</v>
      </c>
      <c r="H42" s="70">
        <v>4</v>
      </c>
      <c r="I42" s="71">
        <v>5</v>
      </c>
      <c r="J42" s="71">
        <v>11</v>
      </c>
      <c r="K42" s="71"/>
      <c r="L42" s="71">
        <f t="shared" si="0"/>
        <v>0</v>
      </c>
      <c r="M42" s="71">
        <v>4</v>
      </c>
      <c r="N42" s="71">
        <v>4</v>
      </c>
      <c r="O42" s="71"/>
      <c r="P42" s="71">
        <f t="shared" si="2"/>
        <v>0</v>
      </c>
      <c r="Q42" s="72">
        <v>14</v>
      </c>
      <c r="R42" s="72">
        <v>19</v>
      </c>
      <c r="S42" s="72"/>
      <c r="T42" s="72">
        <f t="shared" si="3"/>
        <v>0</v>
      </c>
      <c r="U42" s="72">
        <v>1</v>
      </c>
      <c r="V42" s="72">
        <v>1</v>
      </c>
      <c r="W42" s="77">
        <v>6</v>
      </c>
      <c r="X42" s="77">
        <v>12</v>
      </c>
      <c r="Y42" s="77"/>
      <c r="Z42" s="77"/>
      <c r="AA42" s="69">
        <f t="shared" si="4"/>
        <v>43</v>
      </c>
      <c r="AB42" s="69">
        <f t="shared" si="5"/>
        <v>64</v>
      </c>
      <c r="AC42" s="74"/>
      <c r="AD42" s="69" t="s">
        <v>74</v>
      </c>
    </row>
    <row r="43" spans="1:30" s="26" customFormat="1" x14ac:dyDescent="0.2">
      <c r="A43" s="69">
        <v>42</v>
      </c>
      <c r="B43" s="69" t="s">
        <v>119</v>
      </c>
      <c r="C43" s="70">
        <v>10</v>
      </c>
      <c r="D43" s="70">
        <v>13</v>
      </c>
      <c r="E43" s="70"/>
      <c r="F43" s="70">
        <f t="shared" si="1"/>
        <v>0</v>
      </c>
      <c r="G43" s="70">
        <v>1</v>
      </c>
      <c r="H43" s="70">
        <v>5</v>
      </c>
      <c r="I43" s="71">
        <v>10</v>
      </c>
      <c r="J43" s="71">
        <v>11</v>
      </c>
      <c r="K43" s="71"/>
      <c r="L43" s="71">
        <f t="shared" si="0"/>
        <v>0</v>
      </c>
      <c r="M43" s="71">
        <v>2</v>
      </c>
      <c r="N43" s="71">
        <v>3</v>
      </c>
      <c r="O43" s="71"/>
      <c r="P43" s="71">
        <f t="shared" si="2"/>
        <v>0</v>
      </c>
      <c r="Q43" s="72">
        <v>16</v>
      </c>
      <c r="R43" s="72">
        <v>19</v>
      </c>
      <c r="S43" s="72">
        <v>1</v>
      </c>
      <c r="T43" s="72">
        <f t="shared" si="3"/>
        <v>1</v>
      </c>
      <c r="U43" s="72">
        <v>4</v>
      </c>
      <c r="V43" s="72">
        <v>4</v>
      </c>
      <c r="W43" s="77">
        <v>8</v>
      </c>
      <c r="X43" s="77">
        <v>12</v>
      </c>
      <c r="Y43" s="77"/>
      <c r="Z43" s="77"/>
      <c r="AA43" s="69">
        <f t="shared" si="4"/>
        <v>52</v>
      </c>
      <c r="AB43" s="69">
        <f t="shared" si="5"/>
        <v>67</v>
      </c>
      <c r="AC43" s="74"/>
      <c r="AD43" s="69" t="s">
        <v>76</v>
      </c>
    </row>
    <row r="44" spans="1:30" s="26" customFormat="1" x14ac:dyDescent="0.2">
      <c r="A44" s="69">
        <v>43</v>
      </c>
      <c r="B44" s="69" t="s">
        <v>120</v>
      </c>
      <c r="C44" s="70">
        <v>8</v>
      </c>
      <c r="D44" s="70">
        <v>13</v>
      </c>
      <c r="E44" s="70"/>
      <c r="F44" s="70">
        <f t="shared" si="1"/>
        <v>0</v>
      </c>
      <c r="G44" s="70">
        <v>4</v>
      </c>
      <c r="H44" s="70">
        <v>4</v>
      </c>
      <c r="I44" s="71">
        <v>9</v>
      </c>
      <c r="J44" s="71">
        <v>11</v>
      </c>
      <c r="K44" s="71"/>
      <c r="L44" s="71">
        <f t="shared" si="0"/>
        <v>0</v>
      </c>
      <c r="M44" s="71">
        <v>2</v>
      </c>
      <c r="N44" s="71">
        <v>3</v>
      </c>
      <c r="O44" s="71"/>
      <c r="P44" s="71">
        <f t="shared" si="2"/>
        <v>0</v>
      </c>
      <c r="Q44" s="72">
        <v>17</v>
      </c>
      <c r="R44" s="72">
        <v>19</v>
      </c>
      <c r="S44" s="72"/>
      <c r="T44" s="72">
        <f t="shared" si="3"/>
        <v>0</v>
      </c>
      <c r="U44" s="72">
        <v>3</v>
      </c>
      <c r="V44" s="72">
        <v>3</v>
      </c>
      <c r="W44" s="77">
        <v>9</v>
      </c>
      <c r="X44" s="77">
        <v>12</v>
      </c>
      <c r="Y44" s="77"/>
      <c r="Z44" s="77"/>
      <c r="AA44" s="69">
        <f t="shared" si="4"/>
        <v>52</v>
      </c>
      <c r="AB44" s="69">
        <f t="shared" si="5"/>
        <v>65</v>
      </c>
      <c r="AC44" s="74"/>
      <c r="AD44" s="69" t="s">
        <v>78</v>
      </c>
    </row>
    <row r="45" spans="1:30" s="26" customFormat="1" x14ac:dyDescent="0.2">
      <c r="A45" s="69">
        <v>44</v>
      </c>
      <c r="B45" s="69" t="s">
        <v>121</v>
      </c>
      <c r="C45" s="70">
        <v>8</v>
      </c>
      <c r="D45" s="70">
        <v>13</v>
      </c>
      <c r="E45" s="70"/>
      <c r="F45" s="70">
        <f t="shared" si="1"/>
        <v>0</v>
      </c>
      <c r="G45" s="70">
        <v>5</v>
      </c>
      <c r="H45" s="70">
        <v>5</v>
      </c>
      <c r="I45" s="71">
        <v>0</v>
      </c>
      <c r="J45" s="71">
        <v>11</v>
      </c>
      <c r="K45" s="71"/>
      <c r="L45" s="71">
        <f t="shared" si="0"/>
        <v>0</v>
      </c>
      <c r="M45" s="71">
        <v>1</v>
      </c>
      <c r="N45" s="71">
        <v>1</v>
      </c>
      <c r="O45" s="71"/>
      <c r="P45" s="71">
        <f t="shared" si="2"/>
        <v>0</v>
      </c>
      <c r="Q45" s="72">
        <v>2</v>
      </c>
      <c r="R45" s="72">
        <v>19</v>
      </c>
      <c r="S45" s="72"/>
      <c r="T45" s="72">
        <f t="shared" si="3"/>
        <v>0</v>
      </c>
      <c r="U45" s="72">
        <v>2</v>
      </c>
      <c r="V45" s="72">
        <v>5</v>
      </c>
      <c r="W45" s="77">
        <v>0</v>
      </c>
      <c r="X45" s="77">
        <v>12</v>
      </c>
      <c r="Y45" s="77"/>
      <c r="Z45" s="77"/>
      <c r="AA45" s="69">
        <f t="shared" si="4"/>
        <v>18</v>
      </c>
      <c r="AB45" s="69">
        <f t="shared" si="5"/>
        <v>66</v>
      </c>
      <c r="AC45" s="74"/>
      <c r="AD45" s="69" t="s">
        <v>80</v>
      </c>
    </row>
    <row r="46" spans="1:30" s="26" customFormat="1" x14ac:dyDescent="0.2">
      <c r="A46" s="69">
        <v>45</v>
      </c>
      <c r="B46" s="69" t="s">
        <v>122</v>
      </c>
      <c r="C46" s="70">
        <v>3</v>
      </c>
      <c r="D46" s="70">
        <v>13</v>
      </c>
      <c r="E46" s="70">
        <v>3</v>
      </c>
      <c r="F46" s="70">
        <f t="shared" si="1"/>
        <v>3</v>
      </c>
      <c r="G46" s="70">
        <v>3</v>
      </c>
      <c r="H46" s="70">
        <v>3</v>
      </c>
      <c r="I46" s="71">
        <v>6</v>
      </c>
      <c r="J46" s="71">
        <v>11</v>
      </c>
      <c r="K46" s="71"/>
      <c r="L46" s="71">
        <f t="shared" si="0"/>
        <v>0</v>
      </c>
      <c r="M46" s="71">
        <v>1</v>
      </c>
      <c r="N46" s="71">
        <v>2</v>
      </c>
      <c r="O46" s="71"/>
      <c r="P46" s="71">
        <f t="shared" si="2"/>
        <v>0</v>
      </c>
      <c r="Q46" s="72">
        <v>10</v>
      </c>
      <c r="R46" s="72">
        <v>19</v>
      </c>
      <c r="S46" s="72">
        <v>5</v>
      </c>
      <c r="T46" s="72">
        <f t="shared" si="3"/>
        <v>5</v>
      </c>
      <c r="U46" s="72">
        <v>1</v>
      </c>
      <c r="V46" s="72">
        <v>4</v>
      </c>
      <c r="W46" s="77">
        <v>2</v>
      </c>
      <c r="X46" s="77">
        <v>12</v>
      </c>
      <c r="Y46" s="77"/>
      <c r="Z46" s="77"/>
      <c r="AA46" s="69">
        <f t="shared" si="4"/>
        <v>34</v>
      </c>
      <c r="AB46" s="69">
        <f t="shared" si="5"/>
        <v>64</v>
      </c>
      <c r="AC46" s="74"/>
      <c r="AD46" s="69" t="s">
        <v>82</v>
      </c>
    </row>
    <row r="47" spans="1:30" s="26" customFormat="1" x14ac:dyDescent="0.2">
      <c r="A47" s="69">
        <v>46</v>
      </c>
      <c r="B47" s="69" t="s">
        <v>123</v>
      </c>
      <c r="C47" s="70">
        <v>4</v>
      </c>
      <c r="D47" s="70">
        <v>13</v>
      </c>
      <c r="E47" s="70">
        <v>4</v>
      </c>
      <c r="F47" s="70">
        <f t="shared" si="1"/>
        <v>4</v>
      </c>
      <c r="G47" s="70">
        <v>4</v>
      </c>
      <c r="H47" s="70">
        <v>4</v>
      </c>
      <c r="I47" s="71">
        <v>2</v>
      </c>
      <c r="J47" s="71">
        <v>11</v>
      </c>
      <c r="K47" s="71"/>
      <c r="L47" s="71">
        <f t="shared" si="0"/>
        <v>0</v>
      </c>
      <c r="M47" s="71">
        <v>0</v>
      </c>
      <c r="N47" s="71">
        <v>4</v>
      </c>
      <c r="O47" s="71"/>
      <c r="P47" s="71">
        <f t="shared" si="2"/>
        <v>0</v>
      </c>
      <c r="Q47" s="72">
        <v>0</v>
      </c>
      <c r="R47" s="72">
        <v>19</v>
      </c>
      <c r="S47" s="72"/>
      <c r="T47" s="72">
        <f t="shared" si="3"/>
        <v>0</v>
      </c>
      <c r="U47" s="72">
        <v>0</v>
      </c>
      <c r="V47" s="72">
        <v>1</v>
      </c>
      <c r="W47" s="77">
        <v>0</v>
      </c>
      <c r="X47" s="77">
        <v>12</v>
      </c>
      <c r="Y47" s="77"/>
      <c r="Z47" s="77"/>
      <c r="AA47" s="69">
        <f t="shared" si="4"/>
        <v>14</v>
      </c>
      <c r="AB47" s="69">
        <f t="shared" si="5"/>
        <v>64</v>
      </c>
      <c r="AC47" s="74"/>
      <c r="AD47" s="69" t="s">
        <v>74</v>
      </c>
    </row>
    <row r="48" spans="1:30" s="26" customFormat="1" x14ac:dyDescent="0.2">
      <c r="A48" s="69">
        <v>47</v>
      </c>
      <c r="B48" s="69" t="s">
        <v>124</v>
      </c>
      <c r="C48" s="70">
        <v>0</v>
      </c>
      <c r="D48" s="70">
        <v>13</v>
      </c>
      <c r="E48" s="70"/>
      <c r="F48" s="70">
        <f t="shared" si="1"/>
        <v>0</v>
      </c>
      <c r="G48" s="70">
        <v>5</v>
      </c>
      <c r="H48" s="70">
        <v>5</v>
      </c>
      <c r="I48" s="71">
        <v>3</v>
      </c>
      <c r="J48" s="71">
        <v>11</v>
      </c>
      <c r="K48" s="71"/>
      <c r="L48" s="71">
        <f t="shared" si="0"/>
        <v>0</v>
      </c>
      <c r="M48" s="71">
        <v>2</v>
      </c>
      <c r="N48" s="71">
        <v>3</v>
      </c>
      <c r="O48" s="71"/>
      <c r="P48" s="71">
        <f t="shared" si="2"/>
        <v>0</v>
      </c>
      <c r="Q48" s="72">
        <v>16</v>
      </c>
      <c r="R48" s="72">
        <v>19</v>
      </c>
      <c r="S48" s="72"/>
      <c r="T48" s="72">
        <f t="shared" si="3"/>
        <v>0</v>
      </c>
      <c r="U48" s="72">
        <v>2</v>
      </c>
      <c r="V48" s="72">
        <v>4</v>
      </c>
      <c r="W48" s="77">
        <v>11</v>
      </c>
      <c r="X48" s="77">
        <v>12</v>
      </c>
      <c r="Y48" s="77"/>
      <c r="Z48" s="77"/>
      <c r="AA48" s="69">
        <f t="shared" si="4"/>
        <v>39</v>
      </c>
      <c r="AB48" s="69">
        <f t="shared" si="5"/>
        <v>67</v>
      </c>
      <c r="AC48" s="74"/>
      <c r="AD48" s="69" t="s">
        <v>76</v>
      </c>
    </row>
    <row r="49" spans="1:30" s="26" customFormat="1" x14ac:dyDescent="0.2">
      <c r="A49" s="69">
        <v>48</v>
      </c>
      <c r="B49" s="69" t="s">
        <v>125</v>
      </c>
      <c r="C49" s="70">
        <v>5</v>
      </c>
      <c r="D49" s="70">
        <v>13</v>
      </c>
      <c r="E49" s="70">
        <v>6</v>
      </c>
      <c r="F49" s="70">
        <f t="shared" si="1"/>
        <v>6</v>
      </c>
      <c r="G49" s="70">
        <v>4</v>
      </c>
      <c r="H49" s="70">
        <v>4</v>
      </c>
      <c r="I49" s="71">
        <v>5</v>
      </c>
      <c r="J49" s="71">
        <v>11</v>
      </c>
      <c r="K49" s="71">
        <v>6</v>
      </c>
      <c r="L49" s="71">
        <f>FLOOR(IF(K49&lt;(0.5*J49),K49,(0.5*J49)),1)</f>
        <v>5</v>
      </c>
      <c r="M49" s="71">
        <v>2</v>
      </c>
      <c r="N49" s="71">
        <v>3</v>
      </c>
      <c r="O49" s="71">
        <v>1</v>
      </c>
      <c r="P49" s="71">
        <f t="shared" si="2"/>
        <v>1</v>
      </c>
      <c r="Q49" s="72">
        <v>14</v>
      </c>
      <c r="R49" s="72">
        <v>19</v>
      </c>
      <c r="S49" s="72">
        <v>3</v>
      </c>
      <c r="T49" s="72">
        <f t="shared" si="3"/>
        <v>3</v>
      </c>
      <c r="U49" s="72">
        <v>3</v>
      </c>
      <c r="V49" s="72">
        <v>3</v>
      </c>
      <c r="W49" s="77">
        <v>0</v>
      </c>
      <c r="X49" s="77">
        <v>12</v>
      </c>
      <c r="Y49" s="77"/>
      <c r="Z49" s="77"/>
      <c r="AA49" s="69">
        <f t="shared" si="4"/>
        <v>48</v>
      </c>
      <c r="AB49" s="69">
        <f t="shared" si="5"/>
        <v>65</v>
      </c>
      <c r="AC49" s="74"/>
      <c r="AD49" s="69" t="s">
        <v>78</v>
      </c>
    </row>
    <row r="50" spans="1:30" s="26" customFormat="1" x14ac:dyDescent="0.2">
      <c r="A50" s="69">
        <v>49</v>
      </c>
      <c r="B50" s="69" t="s">
        <v>126</v>
      </c>
      <c r="C50" s="70">
        <v>10</v>
      </c>
      <c r="D50" s="70">
        <v>13</v>
      </c>
      <c r="E50" s="70"/>
      <c r="F50" s="70">
        <f t="shared" si="1"/>
        <v>0</v>
      </c>
      <c r="G50" s="70">
        <v>5</v>
      </c>
      <c r="H50" s="70">
        <v>5</v>
      </c>
      <c r="I50" s="71">
        <v>7</v>
      </c>
      <c r="J50" s="71">
        <v>11</v>
      </c>
      <c r="K50" s="71"/>
      <c r="L50" s="71">
        <f t="shared" ref="L50:L52" si="6">FLOOR(IF(K50&lt;(0.5*J50),K50,(0.5*J50)),1)</f>
        <v>0</v>
      </c>
      <c r="M50" s="71">
        <v>1</v>
      </c>
      <c r="N50" s="71">
        <v>1</v>
      </c>
      <c r="O50" s="71"/>
      <c r="P50" s="71">
        <f t="shared" si="2"/>
        <v>0</v>
      </c>
      <c r="Q50" s="72">
        <v>15</v>
      </c>
      <c r="R50" s="72">
        <v>19</v>
      </c>
      <c r="S50" s="72"/>
      <c r="T50" s="72">
        <f t="shared" si="3"/>
        <v>0</v>
      </c>
      <c r="U50" s="72">
        <v>2</v>
      </c>
      <c r="V50" s="72">
        <v>5</v>
      </c>
      <c r="W50" s="77">
        <v>11</v>
      </c>
      <c r="X50" s="77">
        <v>12</v>
      </c>
      <c r="Y50" s="77"/>
      <c r="Z50" s="77"/>
      <c r="AA50" s="69">
        <f t="shared" si="4"/>
        <v>51</v>
      </c>
      <c r="AB50" s="69">
        <f t="shared" si="5"/>
        <v>66</v>
      </c>
      <c r="AC50" s="74"/>
      <c r="AD50" s="69" t="s">
        <v>80</v>
      </c>
    </row>
    <row r="51" spans="1:30" s="26" customFormat="1" x14ac:dyDescent="0.2">
      <c r="A51" s="69">
        <v>50</v>
      </c>
      <c r="B51" s="69" t="s">
        <v>127</v>
      </c>
      <c r="C51" s="70">
        <v>8</v>
      </c>
      <c r="D51" s="70">
        <v>13</v>
      </c>
      <c r="E51" s="70"/>
      <c r="F51" s="70">
        <f t="shared" si="1"/>
        <v>0</v>
      </c>
      <c r="G51" s="70">
        <v>5</v>
      </c>
      <c r="H51" s="70">
        <v>5</v>
      </c>
      <c r="I51" s="71">
        <v>0</v>
      </c>
      <c r="J51" s="71">
        <v>11</v>
      </c>
      <c r="K51" s="71"/>
      <c r="L51" s="71">
        <f t="shared" si="6"/>
        <v>0</v>
      </c>
      <c r="M51" s="71">
        <v>1</v>
      </c>
      <c r="N51" s="71">
        <v>1</v>
      </c>
      <c r="O51" s="71"/>
      <c r="P51" s="71">
        <f t="shared" si="2"/>
        <v>0</v>
      </c>
      <c r="Q51" s="72">
        <v>7</v>
      </c>
      <c r="R51" s="72">
        <v>19</v>
      </c>
      <c r="S51" s="72"/>
      <c r="T51" s="72">
        <f t="shared" si="3"/>
        <v>0</v>
      </c>
      <c r="U51" s="72">
        <v>0</v>
      </c>
      <c r="V51" s="72">
        <v>5</v>
      </c>
      <c r="W51" s="77">
        <v>0</v>
      </c>
      <c r="X51" s="77">
        <v>12</v>
      </c>
      <c r="Y51" s="77"/>
      <c r="Z51" s="77"/>
      <c r="AA51" s="69">
        <f t="shared" si="4"/>
        <v>21</v>
      </c>
      <c r="AB51" s="69">
        <f t="shared" si="5"/>
        <v>66</v>
      </c>
      <c r="AC51" s="74"/>
      <c r="AD51" s="69" t="s">
        <v>80</v>
      </c>
    </row>
    <row r="52" spans="1:30" s="26" customFormat="1" x14ac:dyDescent="0.2">
      <c r="A52" s="69">
        <v>51</v>
      </c>
      <c r="B52" s="69" t="s">
        <v>128</v>
      </c>
      <c r="C52" s="70">
        <v>13</v>
      </c>
      <c r="D52" s="70">
        <v>13</v>
      </c>
      <c r="E52" s="70"/>
      <c r="F52" s="70">
        <f t="shared" si="1"/>
        <v>0</v>
      </c>
      <c r="G52" s="70">
        <v>3</v>
      </c>
      <c r="H52" s="70">
        <v>3</v>
      </c>
      <c r="I52" s="71">
        <v>9</v>
      </c>
      <c r="J52" s="71">
        <v>11</v>
      </c>
      <c r="K52" s="71"/>
      <c r="L52" s="71">
        <f t="shared" si="6"/>
        <v>0</v>
      </c>
      <c r="M52" s="71">
        <v>1</v>
      </c>
      <c r="N52" s="71">
        <v>2</v>
      </c>
      <c r="O52" s="71"/>
      <c r="P52" s="71">
        <f t="shared" si="2"/>
        <v>0</v>
      </c>
      <c r="Q52" s="72">
        <v>15</v>
      </c>
      <c r="R52" s="72">
        <v>19</v>
      </c>
      <c r="S52" s="72"/>
      <c r="T52" s="72">
        <f t="shared" si="3"/>
        <v>0</v>
      </c>
      <c r="U52" s="72">
        <v>3</v>
      </c>
      <c r="V52" s="72">
        <v>4</v>
      </c>
      <c r="W52" s="77">
        <v>10</v>
      </c>
      <c r="X52" s="77">
        <v>12</v>
      </c>
      <c r="Y52" s="77"/>
      <c r="Z52" s="77"/>
      <c r="AA52" s="69">
        <f t="shared" si="4"/>
        <v>54</v>
      </c>
      <c r="AB52" s="69">
        <f t="shared" si="5"/>
        <v>64</v>
      </c>
      <c r="AC52" s="74"/>
      <c r="AD52" s="69" t="s">
        <v>82</v>
      </c>
    </row>
    <row r="55" spans="1:30" ht="30" x14ac:dyDescent="0.25">
      <c r="C55" s="17"/>
      <c r="D55" s="18" t="s">
        <v>68</v>
      </c>
      <c r="E55" s="18"/>
      <c r="F55" s="18"/>
      <c r="G55" s="19"/>
      <c r="H55" s="18" t="s">
        <v>69</v>
      </c>
    </row>
    <row r="56" spans="1:30" ht="30" x14ac:dyDescent="0.25">
      <c r="C56" s="22"/>
      <c r="D56" s="18" t="s">
        <v>729</v>
      </c>
      <c r="E56" s="18"/>
      <c r="F56" s="18"/>
      <c r="G56" s="23"/>
      <c r="H56" s="24" t="s">
        <v>70</v>
      </c>
    </row>
    <row r="57" spans="1:30" ht="15" x14ac:dyDescent="0.25">
      <c r="G57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54"/>
  <sheetViews>
    <sheetView topLeftCell="E1" workbookViewId="0">
      <pane ySplit="1" topLeftCell="A2" activePane="bottomLeft" state="frozen"/>
      <selection activeCell="D1" sqref="D1"/>
      <selection pane="bottomLeft" activeCell="Z2" sqref="Z2:Z50"/>
    </sheetView>
  </sheetViews>
  <sheetFormatPr defaultRowHeight="15" x14ac:dyDescent="0.25"/>
  <cols>
    <col min="1" max="1" width="3.28515625" style="38" bestFit="1" customWidth="1"/>
    <col min="2" max="2" width="7" style="39" bestFit="1" customWidth="1"/>
    <col min="3" max="3" width="9" style="38" customWidth="1"/>
    <col min="4" max="4" width="10.85546875" style="38" customWidth="1"/>
    <col min="5" max="5" width="6.42578125" style="38" customWidth="1"/>
    <col min="6" max="6" width="8" style="38" customWidth="1"/>
    <col min="7" max="7" width="8.140625" style="38" customWidth="1"/>
    <col min="8" max="8" width="9.140625" style="38" customWidth="1"/>
    <col min="9" max="9" width="8.5703125" style="27" customWidth="1"/>
    <col min="10" max="10" width="9.28515625" style="27" customWidth="1"/>
    <col min="11" max="11" width="6.42578125" style="27" customWidth="1"/>
    <col min="12" max="12" width="8.42578125" style="27" customWidth="1"/>
    <col min="13" max="13" width="9.5703125" style="38" customWidth="1"/>
    <col min="14" max="14" width="9" style="38" customWidth="1"/>
    <col min="15" max="15" width="6.42578125" style="38" customWidth="1"/>
    <col min="16" max="16" width="7.5703125" style="38" customWidth="1"/>
    <col min="17" max="17" width="8" style="38" customWidth="1"/>
    <col min="18" max="18" width="6.5703125" style="38" customWidth="1"/>
    <col min="19" max="19" width="7.42578125" style="38" customWidth="1"/>
    <col min="20" max="20" width="8" style="38" customWidth="1"/>
    <col min="21" max="21" width="7.42578125" style="38" customWidth="1"/>
    <col min="22" max="22" width="7" style="38" customWidth="1"/>
    <col min="23" max="23" width="7.42578125" style="38" customWidth="1"/>
    <col min="24" max="26" width="5.5703125" style="38" customWidth="1"/>
    <col min="27" max="27" width="7.42578125" style="38" bestFit="1" customWidth="1"/>
    <col min="28" max="28" width="5.7109375" style="38" bestFit="1" customWidth="1"/>
    <col min="29" max="29" width="7.140625" style="38" bestFit="1" customWidth="1"/>
    <col min="30" max="30" width="5.5703125" style="38" bestFit="1" customWidth="1"/>
    <col min="31" max="31" width="8.5703125" style="41" bestFit="1" customWidth="1"/>
    <col min="32" max="32" width="6.140625" style="38" bestFit="1" customWidth="1"/>
    <col min="33" max="16384" width="9.140625" style="38"/>
  </cols>
  <sheetData>
    <row r="1" spans="1:32" s="7" customFormat="1" ht="90.75" x14ac:dyDescent="0.25">
      <c r="A1" s="1" t="s">
        <v>0</v>
      </c>
      <c r="B1" s="85" t="s">
        <v>739</v>
      </c>
      <c r="C1" s="2" t="s">
        <v>1</v>
      </c>
      <c r="D1" s="2" t="s">
        <v>753</v>
      </c>
      <c r="E1" s="2" t="s">
        <v>723</v>
      </c>
      <c r="F1" s="2" t="s">
        <v>724</v>
      </c>
      <c r="G1" s="2" t="s">
        <v>2</v>
      </c>
      <c r="H1" s="2" t="s">
        <v>3</v>
      </c>
      <c r="I1" s="3" t="s">
        <v>726</v>
      </c>
      <c r="J1" s="3" t="s">
        <v>743</v>
      </c>
      <c r="K1" s="3" t="s">
        <v>723</v>
      </c>
      <c r="L1" s="3" t="s">
        <v>724</v>
      </c>
      <c r="M1" s="3" t="s">
        <v>727</v>
      </c>
      <c r="N1" s="3" t="s">
        <v>730</v>
      </c>
      <c r="O1" s="3" t="s">
        <v>723</v>
      </c>
      <c r="P1" s="3" t="s">
        <v>724</v>
      </c>
      <c r="Q1" s="4" t="s">
        <v>4</v>
      </c>
      <c r="R1" s="4" t="s">
        <v>754</v>
      </c>
      <c r="S1" s="4" t="s">
        <v>723</v>
      </c>
      <c r="T1" s="4" t="s">
        <v>724</v>
      </c>
      <c r="U1" s="4" t="s">
        <v>5</v>
      </c>
      <c r="V1" s="4" t="s">
        <v>72</v>
      </c>
      <c r="W1" s="5" t="s">
        <v>7</v>
      </c>
      <c r="X1" s="5" t="s">
        <v>755</v>
      </c>
      <c r="Y1" s="5" t="s">
        <v>723</v>
      </c>
      <c r="Z1" s="5" t="s">
        <v>724</v>
      </c>
      <c r="AA1" s="5" t="s">
        <v>8</v>
      </c>
      <c r="AB1" s="5" t="s">
        <v>9</v>
      </c>
      <c r="AC1" s="1" t="s">
        <v>10</v>
      </c>
      <c r="AD1" s="1" t="s">
        <v>11</v>
      </c>
      <c r="AE1" s="6" t="s">
        <v>725</v>
      </c>
      <c r="AF1" s="1" t="s">
        <v>12</v>
      </c>
    </row>
    <row r="2" spans="1:32" customFormat="1" x14ac:dyDescent="0.25">
      <c r="A2" s="79">
        <v>1</v>
      </c>
      <c r="B2" s="79" t="s">
        <v>129</v>
      </c>
      <c r="C2" s="64">
        <v>2</v>
      </c>
      <c r="D2" s="64">
        <v>6</v>
      </c>
      <c r="E2" s="64"/>
      <c r="F2" s="64"/>
      <c r="G2" s="64">
        <v>2</v>
      </c>
      <c r="H2" s="64">
        <v>3</v>
      </c>
      <c r="I2" s="66">
        <v>4</v>
      </c>
      <c r="J2" s="66">
        <v>17</v>
      </c>
      <c r="K2" s="66"/>
      <c r="L2" s="66">
        <f>FLOOR(IF(K2&lt;(0.5*J2),K2,(0.5*J2)),1)</f>
        <v>0</v>
      </c>
      <c r="M2" s="66">
        <v>0</v>
      </c>
      <c r="N2" s="66">
        <v>3</v>
      </c>
      <c r="O2" s="66"/>
      <c r="P2" s="66">
        <f>FLOOR(IF(O2&lt;(0.5*N2),O2,(0.5*N2)),1)</f>
        <v>0</v>
      </c>
      <c r="Q2" s="80">
        <v>5</v>
      </c>
      <c r="R2" s="80">
        <v>18</v>
      </c>
      <c r="S2" s="80"/>
      <c r="T2" s="80">
        <f>FLOOR(IF(S2&lt;(0.5*R2),S2,(0.5*R2)),1)</f>
        <v>0</v>
      </c>
      <c r="U2" s="80">
        <v>3</v>
      </c>
      <c r="V2" s="80">
        <v>4</v>
      </c>
      <c r="W2" s="81">
        <v>3</v>
      </c>
      <c r="X2" s="81">
        <v>7</v>
      </c>
      <c r="Y2" s="81"/>
      <c r="Z2" s="81">
        <f>FLOOR(IF(Y2&lt;(0.5*X2),Y2,(0.5*X2)),1)</f>
        <v>0</v>
      </c>
      <c r="AA2" s="81"/>
      <c r="AB2" s="81"/>
      <c r="AC2" s="79">
        <f>SUM(C2,F2,G2,G2,I2,L2,M2,P2,Q2,T2,U2,W2,Z2,AA2)</f>
        <v>21</v>
      </c>
      <c r="AD2" s="79">
        <f>SUM(D2,H2,J2,N2,R2,V2,X2,AB2)</f>
        <v>58</v>
      </c>
      <c r="AE2" s="82">
        <f>(AC2/AD2)</f>
        <v>0.36206896551724138</v>
      </c>
      <c r="AF2" s="79" t="s">
        <v>130</v>
      </c>
    </row>
    <row r="3" spans="1:32" customFormat="1" x14ac:dyDescent="0.25">
      <c r="A3" s="79">
        <v>2</v>
      </c>
      <c r="B3" s="79" t="s">
        <v>131</v>
      </c>
      <c r="C3" s="64">
        <v>5</v>
      </c>
      <c r="D3" s="64">
        <v>6</v>
      </c>
      <c r="E3" s="64"/>
      <c r="F3" s="64"/>
      <c r="G3" s="64">
        <v>2</v>
      </c>
      <c r="H3" s="64">
        <v>2</v>
      </c>
      <c r="I3" s="66">
        <v>8</v>
      </c>
      <c r="J3" s="66">
        <v>17</v>
      </c>
      <c r="K3" s="66"/>
      <c r="L3" s="66">
        <f t="shared" ref="L3:L50" si="0">FLOOR(IF(K3&lt;(0.5*J3),K3,(0.5*J3)),1)</f>
        <v>0</v>
      </c>
      <c r="M3" s="66">
        <v>0</v>
      </c>
      <c r="N3" s="66">
        <v>1</v>
      </c>
      <c r="O3" s="66"/>
      <c r="P3" s="66">
        <f t="shared" ref="P3:P50" si="1">FLOOR(IF(O3&lt;(0.5*N3),O3,(0.5*N3)),1)</f>
        <v>0</v>
      </c>
      <c r="Q3" s="80">
        <v>17</v>
      </c>
      <c r="R3" s="80">
        <v>18</v>
      </c>
      <c r="S3" s="80"/>
      <c r="T3" s="80">
        <f t="shared" ref="T3:T50" si="2">FLOOR(IF(S3&lt;(0.5*R3),S3,(0.5*R3)),1)</f>
        <v>0</v>
      </c>
      <c r="U3" s="80">
        <v>4</v>
      </c>
      <c r="V3" s="80">
        <v>4</v>
      </c>
      <c r="W3" s="81">
        <v>4</v>
      </c>
      <c r="X3" s="81">
        <v>7</v>
      </c>
      <c r="Y3" s="81"/>
      <c r="Z3" s="81">
        <f t="shared" ref="Z3:Z50" si="3">FLOOR(IF(Y3&lt;(0.5*X3),Y3,(0.5*X3)),1)</f>
        <v>0</v>
      </c>
      <c r="AA3" s="81"/>
      <c r="AB3" s="81"/>
      <c r="AC3" s="79">
        <f t="shared" ref="AC3:AC50" si="4">SUM(C3,F3,G3,G3,I3,L3,M3,P3,Q3,T3,U3,W3,Z3,AA3)</f>
        <v>42</v>
      </c>
      <c r="AD3" s="79">
        <f t="shared" ref="AD3:AD50" si="5">SUM(D3,H3,J3,N3,R3,V3,X3,AB3)</f>
        <v>55</v>
      </c>
      <c r="AE3" s="82">
        <f t="shared" ref="AE3:AE50" si="6">(AC3/AD3)</f>
        <v>0.76363636363636367</v>
      </c>
      <c r="AF3" s="79" t="s">
        <v>132</v>
      </c>
    </row>
    <row r="4" spans="1:32" customFormat="1" x14ac:dyDescent="0.25">
      <c r="A4" s="79">
        <v>3</v>
      </c>
      <c r="B4" s="79" t="s">
        <v>133</v>
      </c>
      <c r="C4" s="64">
        <v>6</v>
      </c>
      <c r="D4" s="64">
        <v>6</v>
      </c>
      <c r="E4" s="64"/>
      <c r="F4" s="64"/>
      <c r="G4" s="64"/>
      <c r="H4" s="64"/>
      <c r="I4" s="66">
        <v>16</v>
      </c>
      <c r="J4" s="66">
        <v>17</v>
      </c>
      <c r="K4" s="66">
        <v>3</v>
      </c>
      <c r="L4" s="66">
        <f t="shared" si="0"/>
        <v>3</v>
      </c>
      <c r="M4" s="66">
        <v>2</v>
      </c>
      <c r="N4" s="66">
        <v>2</v>
      </c>
      <c r="O4" s="66"/>
      <c r="P4" s="66">
        <f t="shared" si="1"/>
        <v>0</v>
      </c>
      <c r="Q4" s="80">
        <v>16</v>
      </c>
      <c r="R4" s="80">
        <v>18</v>
      </c>
      <c r="S4" s="80"/>
      <c r="T4" s="80">
        <f t="shared" si="2"/>
        <v>0</v>
      </c>
      <c r="U4" s="80">
        <v>4</v>
      </c>
      <c r="V4" s="80">
        <v>4</v>
      </c>
      <c r="W4" s="81">
        <v>6</v>
      </c>
      <c r="X4" s="81">
        <v>7</v>
      </c>
      <c r="Y4" s="81"/>
      <c r="Z4" s="81">
        <f t="shared" si="3"/>
        <v>0</v>
      </c>
      <c r="AA4" s="81"/>
      <c r="AB4" s="81"/>
      <c r="AC4" s="79">
        <f t="shared" si="4"/>
        <v>53</v>
      </c>
      <c r="AD4" s="79">
        <f t="shared" si="5"/>
        <v>54</v>
      </c>
      <c r="AE4" s="82">
        <f t="shared" si="6"/>
        <v>0.98148148148148151</v>
      </c>
      <c r="AF4" s="79" t="s">
        <v>134</v>
      </c>
    </row>
    <row r="5" spans="1:32" customFormat="1" x14ac:dyDescent="0.25">
      <c r="A5" s="79">
        <v>4</v>
      </c>
      <c r="B5" s="79" t="s">
        <v>135</v>
      </c>
      <c r="C5" s="64">
        <v>6</v>
      </c>
      <c r="D5" s="64">
        <v>6</v>
      </c>
      <c r="E5" s="64"/>
      <c r="F5" s="64"/>
      <c r="G5" s="64"/>
      <c r="H5" s="64"/>
      <c r="I5" s="66">
        <v>13</v>
      </c>
      <c r="J5" s="66">
        <v>17</v>
      </c>
      <c r="K5" s="66"/>
      <c r="L5" s="66">
        <f t="shared" si="0"/>
        <v>0</v>
      </c>
      <c r="M5" s="66">
        <v>3</v>
      </c>
      <c r="N5" s="66">
        <v>5</v>
      </c>
      <c r="O5" s="66">
        <v>1</v>
      </c>
      <c r="P5" s="66">
        <f t="shared" si="1"/>
        <v>1</v>
      </c>
      <c r="Q5" s="80">
        <v>17</v>
      </c>
      <c r="R5" s="80">
        <v>18</v>
      </c>
      <c r="S5" s="80"/>
      <c r="T5" s="80">
        <f t="shared" si="2"/>
        <v>0</v>
      </c>
      <c r="U5" s="80">
        <v>3</v>
      </c>
      <c r="V5" s="80">
        <v>3</v>
      </c>
      <c r="W5" s="81">
        <v>3</v>
      </c>
      <c r="X5" s="81">
        <v>7</v>
      </c>
      <c r="Y5" s="81">
        <v>2</v>
      </c>
      <c r="Z5" s="81">
        <f t="shared" si="3"/>
        <v>2</v>
      </c>
      <c r="AA5" s="81"/>
      <c r="AB5" s="81"/>
      <c r="AC5" s="79">
        <f t="shared" si="4"/>
        <v>48</v>
      </c>
      <c r="AD5" s="79">
        <f t="shared" si="5"/>
        <v>56</v>
      </c>
      <c r="AE5" s="82">
        <f t="shared" si="6"/>
        <v>0.8571428571428571</v>
      </c>
      <c r="AF5" s="79" t="s">
        <v>136</v>
      </c>
    </row>
    <row r="6" spans="1:32" customFormat="1" x14ac:dyDescent="0.25">
      <c r="A6" s="79">
        <v>5</v>
      </c>
      <c r="B6" s="79" t="s">
        <v>137</v>
      </c>
      <c r="C6" s="64">
        <v>6</v>
      </c>
      <c r="D6" s="64">
        <v>6</v>
      </c>
      <c r="E6" s="64"/>
      <c r="F6" s="64"/>
      <c r="G6" s="64"/>
      <c r="H6" s="64"/>
      <c r="I6" s="66">
        <v>15</v>
      </c>
      <c r="J6" s="66">
        <v>17</v>
      </c>
      <c r="K6" s="66"/>
      <c r="L6" s="66">
        <f t="shared" si="0"/>
        <v>0</v>
      </c>
      <c r="M6" s="66">
        <v>5</v>
      </c>
      <c r="N6" s="66">
        <v>5</v>
      </c>
      <c r="O6" s="66"/>
      <c r="P6" s="66">
        <f t="shared" si="1"/>
        <v>0</v>
      </c>
      <c r="Q6" s="80">
        <v>16</v>
      </c>
      <c r="R6" s="80">
        <v>18</v>
      </c>
      <c r="S6" s="80"/>
      <c r="T6" s="80">
        <f t="shared" si="2"/>
        <v>0</v>
      </c>
      <c r="U6" s="80">
        <v>4</v>
      </c>
      <c r="V6" s="80">
        <v>4</v>
      </c>
      <c r="W6" s="81">
        <v>5</v>
      </c>
      <c r="X6" s="81">
        <v>7</v>
      </c>
      <c r="Y6" s="81"/>
      <c r="Z6" s="81">
        <f t="shared" si="3"/>
        <v>0</v>
      </c>
      <c r="AA6" s="81"/>
      <c r="AB6" s="81"/>
      <c r="AC6" s="79">
        <f t="shared" si="4"/>
        <v>51</v>
      </c>
      <c r="AD6" s="79">
        <f t="shared" si="5"/>
        <v>57</v>
      </c>
      <c r="AE6" s="82">
        <f t="shared" si="6"/>
        <v>0.89473684210526316</v>
      </c>
      <c r="AF6" s="79" t="s">
        <v>138</v>
      </c>
    </row>
    <row r="7" spans="1:32" customFormat="1" x14ac:dyDescent="0.25">
      <c r="A7" s="79">
        <v>6</v>
      </c>
      <c r="B7" s="79" t="s">
        <v>139</v>
      </c>
      <c r="C7" s="64">
        <v>6</v>
      </c>
      <c r="D7" s="64">
        <v>6</v>
      </c>
      <c r="E7" s="64"/>
      <c r="F7" s="64"/>
      <c r="G7" s="64">
        <v>3</v>
      </c>
      <c r="H7" s="64">
        <v>3</v>
      </c>
      <c r="I7" s="66">
        <v>16</v>
      </c>
      <c r="J7" s="66">
        <v>17</v>
      </c>
      <c r="K7" s="66"/>
      <c r="L7" s="66">
        <f t="shared" si="0"/>
        <v>0</v>
      </c>
      <c r="M7" s="66">
        <v>1</v>
      </c>
      <c r="N7" s="66">
        <v>3</v>
      </c>
      <c r="O7" s="66"/>
      <c r="P7" s="66">
        <f t="shared" si="1"/>
        <v>0</v>
      </c>
      <c r="Q7" s="80">
        <v>17</v>
      </c>
      <c r="R7" s="80">
        <v>18</v>
      </c>
      <c r="S7" s="80"/>
      <c r="T7" s="80">
        <f t="shared" si="2"/>
        <v>0</v>
      </c>
      <c r="U7" s="80">
        <v>4</v>
      </c>
      <c r="V7" s="80">
        <v>4</v>
      </c>
      <c r="W7" s="81">
        <v>3</v>
      </c>
      <c r="X7" s="81">
        <v>7</v>
      </c>
      <c r="Y7" s="81"/>
      <c r="Z7" s="81">
        <f t="shared" si="3"/>
        <v>0</v>
      </c>
      <c r="AA7" s="81"/>
      <c r="AB7" s="81"/>
      <c r="AC7" s="79">
        <f t="shared" si="4"/>
        <v>53</v>
      </c>
      <c r="AD7" s="79">
        <f t="shared" si="5"/>
        <v>58</v>
      </c>
      <c r="AE7" s="82">
        <f t="shared" si="6"/>
        <v>0.91379310344827591</v>
      </c>
      <c r="AF7" s="79" t="s">
        <v>130</v>
      </c>
    </row>
    <row r="8" spans="1:32" customFormat="1" x14ac:dyDescent="0.25">
      <c r="A8" s="79">
        <v>7</v>
      </c>
      <c r="B8" s="79" t="s">
        <v>140</v>
      </c>
      <c r="C8" s="64">
        <v>2</v>
      </c>
      <c r="D8" s="64">
        <v>6</v>
      </c>
      <c r="E8" s="64"/>
      <c r="F8" s="64"/>
      <c r="G8" s="64">
        <v>0</v>
      </c>
      <c r="H8" s="64">
        <v>2</v>
      </c>
      <c r="I8" s="66">
        <v>5</v>
      </c>
      <c r="J8" s="66">
        <v>17</v>
      </c>
      <c r="K8" s="66"/>
      <c r="L8" s="66">
        <f t="shared" si="0"/>
        <v>0</v>
      </c>
      <c r="M8" s="66">
        <v>0</v>
      </c>
      <c r="N8" s="66">
        <v>1</v>
      </c>
      <c r="O8" s="66"/>
      <c r="P8" s="66">
        <f t="shared" si="1"/>
        <v>0</v>
      </c>
      <c r="Q8" s="80">
        <v>8</v>
      </c>
      <c r="R8" s="80">
        <v>18</v>
      </c>
      <c r="S8" s="80"/>
      <c r="T8" s="80">
        <f t="shared" si="2"/>
        <v>0</v>
      </c>
      <c r="U8" s="80">
        <v>2</v>
      </c>
      <c r="V8" s="80">
        <v>4</v>
      </c>
      <c r="W8" s="81">
        <v>0</v>
      </c>
      <c r="X8" s="81">
        <v>7</v>
      </c>
      <c r="Y8" s="81"/>
      <c r="Z8" s="81">
        <f t="shared" si="3"/>
        <v>0</v>
      </c>
      <c r="AA8" s="81"/>
      <c r="AB8" s="81"/>
      <c r="AC8" s="79">
        <f t="shared" si="4"/>
        <v>17</v>
      </c>
      <c r="AD8" s="79">
        <f t="shared" si="5"/>
        <v>55</v>
      </c>
      <c r="AE8" s="82">
        <f t="shared" si="6"/>
        <v>0.30909090909090908</v>
      </c>
      <c r="AF8" s="79" t="s">
        <v>132</v>
      </c>
    </row>
    <row r="9" spans="1:32" customFormat="1" x14ac:dyDescent="0.25">
      <c r="A9" s="79">
        <v>8</v>
      </c>
      <c r="B9" s="79" t="s">
        <v>141</v>
      </c>
      <c r="C9" s="64">
        <v>3</v>
      </c>
      <c r="D9" s="64">
        <v>6</v>
      </c>
      <c r="E9" s="64"/>
      <c r="F9" s="64"/>
      <c r="G9" s="64"/>
      <c r="H9" s="64"/>
      <c r="I9" s="66">
        <v>14</v>
      </c>
      <c r="J9" s="66">
        <v>17</v>
      </c>
      <c r="K9" s="66"/>
      <c r="L9" s="66">
        <f t="shared" si="0"/>
        <v>0</v>
      </c>
      <c r="M9" s="66">
        <v>1</v>
      </c>
      <c r="N9" s="66">
        <v>2</v>
      </c>
      <c r="O9" s="66"/>
      <c r="P9" s="66">
        <f t="shared" si="1"/>
        <v>0</v>
      </c>
      <c r="Q9" s="80">
        <v>15</v>
      </c>
      <c r="R9" s="80">
        <v>18</v>
      </c>
      <c r="S9" s="80"/>
      <c r="T9" s="80">
        <f t="shared" si="2"/>
        <v>0</v>
      </c>
      <c r="U9" s="80">
        <v>4</v>
      </c>
      <c r="V9" s="80">
        <v>4</v>
      </c>
      <c r="W9" s="81">
        <v>2</v>
      </c>
      <c r="X9" s="81">
        <v>7</v>
      </c>
      <c r="Y9" s="81"/>
      <c r="Z9" s="81">
        <f t="shared" si="3"/>
        <v>0</v>
      </c>
      <c r="AA9" s="81"/>
      <c r="AB9" s="81"/>
      <c r="AC9" s="79">
        <f t="shared" si="4"/>
        <v>39</v>
      </c>
      <c r="AD9" s="79">
        <f t="shared" si="5"/>
        <v>54</v>
      </c>
      <c r="AE9" s="82">
        <f t="shared" si="6"/>
        <v>0.72222222222222221</v>
      </c>
      <c r="AF9" s="79" t="s">
        <v>134</v>
      </c>
    </row>
    <row r="10" spans="1:32" customFormat="1" x14ac:dyDescent="0.25">
      <c r="A10" s="79">
        <v>9</v>
      </c>
      <c r="B10" s="79" t="s">
        <v>142</v>
      </c>
      <c r="C10" s="64">
        <v>6</v>
      </c>
      <c r="D10" s="64">
        <v>6</v>
      </c>
      <c r="E10" s="64"/>
      <c r="F10" s="64"/>
      <c r="G10" s="64"/>
      <c r="H10" s="64"/>
      <c r="I10" s="66">
        <v>13</v>
      </c>
      <c r="J10" s="66">
        <v>17</v>
      </c>
      <c r="K10" s="66"/>
      <c r="L10" s="66">
        <f t="shared" si="0"/>
        <v>0</v>
      </c>
      <c r="M10" s="66">
        <v>4</v>
      </c>
      <c r="N10" s="66">
        <v>5</v>
      </c>
      <c r="O10" s="66"/>
      <c r="P10" s="66">
        <f t="shared" si="1"/>
        <v>0</v>
      </c>
      <c r="Q10" s="80">
        <v>14</v>
      </c>
      <c r="R10" s="80">
        <v>18</v>
      </c>
      <c r="S10" s="80"/>
      <c r="T10" s="80">
        <f t="shared" si="2"/>
        <v>0</v>
      </c>
      <c r="U10" s="80">
        <v>2</v>
      </c>
      <c r="V10" s="80">
        <v>3</v>
      </c>
      <c r="W10" s="81">
        <v>2</v>
      </c>
      <c r="X10" s="81">
        <v>7</v>
      </c>
      <c r="Y10" s="81"/>
      <c r="Z10" s="81">
        <f t="shared" si="3"/>
        <v>0</v>
      </c>
      <c r="AA10" s="81"/>
      <c r="AB10" s="81"/>
      <c r="AC10" s="79">
        <f t="shared" si="4"/>
        <v>41</v>
      </c>
      <c r="AD10" s="79">
        <f t="shared" si="5"/>
        <v>56</v>
      </c>
      <c r="AE10" s="82">
        <f t="shared" si="6"/>
        <v>0.7321428571428571</v>
      </c>
      <c r="AF10" s="79" t="s">
        <v>136</v>
      </c>
    </row>
    <row r="11" spans="1:32" customFormat="1" x14ac:dyDescent="0.25">
      <c r="A11" s="79">
        <v>10</v>
      </c>
      <c r="B11" s="79" t="s">
        <v>143</v>
      </c>
      <c r="C11" s="64">
        <v>1</v>
      </c>
      <c r="D11" s="64">
        <v>6</v>
      </c>
      <c r="E11" s="64"/>
      <c r="F11" s="64"/>
      <c r="G11" s="64"/>
      <c r="H11" s="64"/>
      <c r="I11" s="66">
        <v>11</v>
      </c>
      <c r="J11" s="66">
        <v>17</v>
      </c>
      <c r="K11" s="66"/>
      <c r="L11" s="66">
        <f t="shared" si="0"/>
        <v>0</v>
      </c>
      <c r="M11" s="66">
        <v>1</v>
      </c>
      <c r="N11" s="66">
        <v>5</v>
      </c>
      <c r="O11" s="66"/>
      <c r="P11" s="66">
        <f t="shared" si="1"/>
        <v>0</v>
      </c>
      <c r="Q11" s="80">
        <v>12</v>
      </c>
      <c r="R11" s="80">
        <v>18</v>
      </c>
      <c r="S11" s="80"/>
      <c r="T11" s="80">
        <f t="shared" si="2"/>
        <v>0</v>
      </c>
      <c r="U11" s="80">
        <v>4</v>
      </c>
      <c r="V11" s="80">
        <v>4</v>
      </c>
      <c r="W11" s="81">
        <v>3</v>
      </c>
      <c r="X11" s="81">
        <v>7</v>
      </c>
      <c r="Y11" s="81"/>
      <c r="Z11" s="81">
        <f t="shared" si="3"/>
        <v>0</v>
      </c>
      <c r="AA11" s="81"/>
      <c r="AB11" s="81"/>
      <c r="AC11" s="79">
        <f t="shared" si="4"/>
        <v>32</v>
      </c>
      <c r="AD11" s="79">
        <f t="shared" si="5"/>
        <v>57</v>
      </c>
      <c r="AE11" s="82">
        <f t="shared" si="6"/>
        <v>0.56140350877192979</v>
      </c>
      <c r="AF11" s="79" t="s">
        <v>138</v>
      </c>
    </row>
    <row r="12" spans="1:32" customFormat="1" x14ac:dyDescent="0.25">
      <c r="A12" s="79">
        <v>11</v>
      </c>
      <c r="B12" s="79" t="s">
        <v>144</v>
      </c>
      <c r="C12" s="64">
        <v>4</v>
      </c>
      <c r="D12" s="64">
        <v>6</v>
      </c>
      <c r="E12" s="64"/>
      <c r="F12" s="64"/>
      <c r="G12" s="64">
        <v>2</v>
      </c>
      <c r="H12" s="64">
        <v>3</v>
      </c>
      <c r="I12" s="66">
        <v>13</v>
      </c>
      <c r="J12" s="66">
        <v>17</v>
      </c>
      <c r="K12" s="66"/>
      <c r="L12" s="66">
        <f t="shared" si="0"/>
        <v>0</v>
      </c>
      <c r="M12" s="66">
        <v>1</v>
      </c>
      <c r="N12" s="66">
        <v>3</v>
      </c>
      <c r="O12" s="66"/>
      <c r="P12" s="66">
        <f t="shared" si="1"/>
        <v>0</v>
      </c>
      <c r="Q12" s="80">
        <v>10</v>
      </c>
      <c r="R12" s="80">
        <v>18</v>
      </c>
      <c r="S12" s="80"/>
      <c r="T12" s="80">
        <f t="shared" si="2"/>
        <v>0</v>
      </c>
      <c r="U12" s="80">
        <v>4</v>
      </c>
      <c r="V12" s="80">
        <v>4</v>
      </c>
      <c r="W12" s="81">
        <v>2</v>
      </c>
      <c r="X12" s="81">
        <v>7</v>
      </c>
      <c r="Y12" s="81"/>
      <c r="Z12" s="81">
        <f t="shared" si="3"/>
        <v>0</v>
      </c>
      <c r="AA12" s="81"/>
      <c r="AB12" s="81"/>
      <c r="AC12" s="79">
        <f t="shared" si="4"/>
        <v>38</v>
      </c>
      <c r="AD12" s="79">
        <f t="shared" si="5"/>
        <v>58</v>
      </c>
      <c r="AE12" s="82">
        <f t="shared" si="6"/>
        <v>0.65517241379310343</v>
      </c>
      <c r="AF12" s="79" t="s">
        <v>130</v>
      </c>
    </row>
    <row r="13" spans="1:32" customFormat="1" x14ac:dyDescent="0.25">
      <c r="A13" s="79">
        <v>12</v>
      </c>
      <c r="B13" s="79" t="s">
        <v>145</v>
      </c>
      <c r="C13" s="64">
        <v>5</v>
      </c>
      <c r="D13" s="64">
        <v>6</v>
      </c>
      <c r="E13" s="64"/>
      <c r="F13" s="64"/>
      <c r="G13" s="64">
        <v>2</v>
      </c>
      <c r="H13" s="64">
        <v>2</v>
      </c>
      <c r="I13" s="66">
        <v>9</v>
      </c>
      <c r="J13" s="66">
        <v>17</v>
      </c>
      <c r="K13" s="66"/>
      <c r="L13" s="66">
        <f t="shared" si="0"/>
        <v>0</v>
      </c>
      <c r="M13" s="66">
        <v>0</v>
      </c>
      <c r="N13" s="66">
        <v>1</v>
      </c>
      <c r="O13" s="66"/>
      <c r="P13" s="66">
        <f t="shared" si="1"/>
        <v>0</v>
      </c>
      <c r="Q13" s="80">
        <v>18</v>
      </c>
      <c r="R13" s="80">
        <v>18</v>
      </c>
      <c r="S13" s="80"/>
      <c r="T13" s="80">
        <f t="shared" si="2"/>
        <v>0</v>
      </c>
      <c r="U13" s="80">
        <v>3</v>
      </c>
      <c r="V13" s="80">
        <v>4</v>
      </c>
      <c r="W13" s="81">
        <v>4</v>
      </c>
      <c r="X13" s="81">
        <v>7</v>
      </c>
      <c r="Y13" s="81">
        <v>1</v>
      </c>
      <c r="Z13" s="81">
        <f t="shared" si="3"/>
        <v>1</v>
      </c>
      <c r="AA13" s="81"/>
      <c r="AB13" s="81"/>
      <c r="AC13" s="79">
        <f t="shared" si="4"/>
        <v>44</v>
      </c>
      <c r="AD13" s="79">
        <f t="shared" si="5"/>
        <v>55</v>
      </c>
      <c r="AE13" s="82">
        <f t="shared" si="6"/>
        <v>0.8</v>
      </c>
      <c r="AF13" s="79" t="s">
        <v>132</v>
      </c>
    </row>
    <row r="14" spans="1:32" customFormat="1" x14ac:dyDescent="0.25">
      <c r="A14" s="79">
        <v>13</v>
      </c>
      <c r="B14" s="79" t="s">
        <v>146</v>
      </c>
      <c r="C14" s="64">
        <v>4</v>
      </c>
      <c r="D14" s="64">
        <v>6</v>
      </c>
      <c r="E14" s="64"/>
      <c r="F14" s="64"/>
      <c r="G14" s="64"/>
      <c r="H14" s="64"/>
      <c r="I14" s="66">
        <v>12</v>
      </c>
      <c r="J14" s="66">
        <v>17</v>
      </c>
      <c r="K14" s="66"/>
      <c r="L14" s="66">
        <f t="shared" si="0"/>
        <v>0</v>
      </c>
      <c r="M14" s="66">
        <v>1</v>
      </c>
      <c r="N14" s="66">
        <v>2</v>
      </c>
      <c r="O14" s="66"/>
      <c r="P14" s="66">
        <f t="shared" si="1"/>
        <v>0</v>
      </c>
      <c r="Q14" s="80">
        <v>16</v>
      </c>
      <c r="R14" s="80">
        <v>18</v>
      </c>
      <c r="S14" s="80"/>
      <c r="T14" s="80">
        <f t="shared" si="2"/>
        <v>0</v>
      </c>
      <c r="U14" s="80">
        <v>4</v>
      </c>
      <c r="V14" s="80">
        <v>4</v>
      </c>
      <c r="W14" s="81">
        <v>2</v>
      </c>
      <c r="X14" s="81">
        <v>7</v>
      </c>
      <c r="Y14" s="81"/>
      <c r="Z14" s="81">
        <f t="shared" si="3"/>
        <v>0</v>
      </c>
      <c r="AA14" s="81"/>
      <c r="AB14" s="81"/>
      <c r="AC14" s="79">
        <f t="shared" si="4"/>
        <v>39</v>
      </c>
      <c r="AD14" s="79">
        <f t="shared" si="5"/>
        <v>54</v>
      </c>
      <c r="AE14" s="82">
        <f t="shared" si="6"/>
        <v>0.72222222222222221</v>
      </c>
      <c r="AF14" s="79" t="s">
        <v>134</v>
      </c>
    </row>
    <row r="15" spans="1:32" customFormat="1" x14ac:dyDescent="0.25">
      <c r="A15" s="79">
        <v>14</v>
      </c>
      <c r="B15" s="79" t="s">
        <v>147</v>
      </c>
      <c r="C15" s="64">
        <v>5</v>
      </c>
      <c r="D15" s="64">
        <v>6</v>
      </c>
      <c r="E15" s="64"/>
      <c r="F15" s="64"/>
      <c r="G15" s="64"/>
      <c r="H15" s="64"/>
      <c r="I15" s="66">
        <v>10</v>
      </c>
      <c r="J15" s="66">
        <v>17</v>
      </c>
      <c r="K15" s="66">
        <v>3</v>
      </c>
      <c r="L15" s="66">
        <f t="shared" si="0"/>
        <v>3</v>
      </c>
      <c r="M15" s="66">
        <v>3</v>
      </c>
      <c r="N15" s="66">
        <v>5</v>
      </c>
      <c r="O15" s="66"/>
      <c r="P15" s="66">
        <f t="shared" si="1"/>
        <v>0</v>
      </c>
      <c r="Q15" s="80">
        <v>13</v>
      </c>
      <c r="R15" s="80">
        <v>18</v>
      </c>
      <c r="S15" s="80"/>
      <c r="T15" s="80">
        <f t="shared" si="2"/>
        <v>0</v>
      </c>
      <c r="U15" s="80">
        <v>1</v>
      </c>
      <c r="V15" s="80">
        <v>3</v>
      </c>
      <c r="W15" s="81">
        <v>2</v>
      </c>
      <c r="X15" s="81">
        <v>7</v>
      </c>
      <c r="Y15" s="81"/>
      <c r="Z15" s="81">
        <f t="shared" si="3"/>
        <v>0</v>
      </c>
      <c r="AA15" s="81"/>
      <c r="AB15" s="81"/>
      <c r="AC15" s="79">
        <f t="shared" si="4"/>
        <v>37</v>
      </c>
      <c r="AD15" s="79">
        <f t="shared" si="5"/>
        <v>56</v>
      </c>
      <c r="AE15" s="82">
        <f t="shared" si="6"/>
        <v>0.6607142857142857</v>
      </c>
      <c r="AF15" s="79" t="s">
        <v>136</v>
      </c>
    </row>
    <row r="16" spans="1:32" customFormat="1" x14ac:dyDescent="0.25">
      <c r="A16" s="79">
        <v>15</v>
      </c>
      <c r="B16" s="79" t="s">
        <v>148</v>
      </c>
      <c r="C16" s="64">
        <v>4</v>
      </c>
      <c r="D16" s="64">
        <v>6</v>
      </c>
      <c r="E16" s="64"/>
      <c r="F16" s="64"/>
      <c r="G16" s="64"/>
      <c r="H16" s="64"/>
      <c r="I16" s="66">
        <v>8</v>
      </c>
      <c r="J16" s="66">
        <v>17</v>
      </c>
      <c r="K16" s="66"/>
      <c r="L16" s="66">
        <f t="shared" si="0"/>
        <v>0</v>
      </c>
      <c r="M16" s="66">
        <v>3</v>
      </c>
      <c r="N16" s="66">
        <v>5</v>
      </c>
      <c r="O16" s="66"/>
      <c r="P16" s="66">
        <f t="shared" si="1"/>
        <v>0</v>
      </c>
      <c r="Q16" s="80">
        <v>11</v>
      </c>
      <c r="R16" s="80">
        <v>18</v>
      </c>
      <c r="S16" s="80"/>
      <c r="T16" s="80">
        <f t="shared" si="2"/>
        <v>0</v>
      </c>
      <c r="U16" s="80">
        <v>4</v>
      </c>
      <c r="V16" s="80">
        <v>4</v>
      </c>
      <c r="W16" s="81">
        <v>2</v>
      </c>
      <c r="X16" s="81">
        <v>7</v>
      </c>
      <c r="Y16" s="81"/>
      <c r="Z16" s="81">
        <f t="shared" si="3"/>
        <v>0</v>
      </c>
      <c r="AA16" s="81"/>
      <c r="AB16" s="81"/>
      <c r="AC16" s="79">
        <f t="shared" si="4"/>
        <v>32</v>
      </c>
      <c r="AD16" s="79">
        <f t="shared" si="5"/>
        <v>57</v>
      </c>
      <c r="AE16" s="82">
        <f t="shared" si="6"/>
        <v>0.56140350877192979</v>
      </c>
      <c r="AF16" s="79" t="s">
        <v>138</v>
      </c>
    </row>
    <row r="17" spans="1:32" customFormat="1" x14ac:dyDescent="0.25">
      <c r="A17" s="79">
        <v>16</v>
      </c>
      <c r="B17" s="79" t="s">
        <v>149</v>
      </c>
      <c r="C17" s="64">
        <v>5</v>
      </c>
      <c r="D17" s="64">
        <v>6</v>
      </c>
      <c r="E17" s="64"/>
      <c r="F17" s="64"/>
      <c r="G17" s="64">
        <v>2</v>
      </c>
      <c r="H17" s="64">
        <v>3</v>
      </c>
      <c r="I17" s="66">
        <v>15</v>
      </c>
      <c r="J17" s="66">
        <v>17</v>
      </c>
      <c r="K17" s="66"/>
      <c r="L17" s="66">
        <f t="shared" si="0"/>
        <v>0</v>
      </c>
      <c r="M17" s="66">
        <v>1</v>
      </c>
      <c r="N17" s="66">
        <v>3</v>
      </c>
      <c r="O17" s="66"/>
      <c r="P17" s="66">
        <f t="shared" si="1"/>
        <v>0</v>
      </c>
      <c r="Q17" s="80">
        <v>15</v>
      </c>
      <c r="R17" s="80">
        <v>18</v>
      </c>
      <c r="S17" s="80"/>
      <c r="T17" s="80">
        <f t="shared" si="2"/>
        <v>0</v>
      </c>
      <c r="U17" s="80">
        <v>4</v>
      </c>
      <c r="V17" s="80">
        <v>4</v>
      </c>
      <c r="W17" s="81">
        <v>4</v>
      </c>
      <c r="X17" s="81">
        <v>7</v>
      </c>
      <c r="Y17" s="81"/>
      <c r="Z17" s="81">
        <f t="shared" si="3"/>
        <v>0</v>
      </c>
      <c r="AA17" s="81"/>
      <c r="AB17" s="81"/>
      <c r="AC17" s="79">
        <f t="shared" si="4"/>
        <v>48</v>
      </c>
      <c r="AD17" s="79">
        <f t="shared" si="5"/>
        <v>58</v>
      </c>
      <c r="AE17" s="82">
        <f t="shared" si="6"/>
        <v>0.82758620689655171</v>
      </c>
      <c r="AF17" s="79" t="s">
        <v>130</v>
      </c>
    </row>
    <row r="18" spans="1:32" customFormat="1" x14ac:dyDescent="0.25">
      <c r="A18" s="79">
        <v>17</v>
      </c>
      <c r="B18" s="79" t="s">
        <v>150</v>
      </c>
      <c r="C18" s="64">
        <v>5</v>
      </c>
      <c r="D18" s="64">
        <v>6</v>
      </c>
      <c r="E18" s="64"/>
      <c r="F18" s="64"/>
      <c r="G18" s="64">
        <v>2</v>
      </c>
      <c r="H18" s="64">
        <v>2</v>
      </c>
      <c r="I18" s="66">
        <v>14</v>
      </c>
      <c r="J18" s="66">
        <v>17</v>
      </c>
      <c r="K18" s="66"/>
      <c r="L18" s="66">
        <f t="shared" si="0"/>
        <v>0</v>
      </c>
      <c r="M18" s="66">
        <v>1</v>
      </c>
      <c r="N18" s="66">
        <v>1</v>
      </c>
      <c r="O18" s="66"/>
      <c r="P18" s="66">
        <f t="shared" si="1"/>
        <v>0</v>
      </c>
      <c r="Q18" s="80">
        <v>18</v>
      </c>
      <c r="R18" s="80">
        <v>18</v>
      </c>
      <c r="S18" s="80"/>
      <c r="T18" s="80">
        <f t="shared" si="2"/>
        <v>0</v>
      </c>
      <c r="U18" s="80">
        <v>4</v>
      </c>
      <c r="V18" s="80">
        <v>4</v>
      </c>
      <c r="W18" s="81">
        <v>2</v>
      </c>
      <c r="X18" s="81">
        <v>7</v>
      </c>
      <c r="Y18" s="81"/>
      <c r="Z18" s="81">
        <f t="shared" si="3"/>
        <v>0</v>
      </c>
      <c r="AA18" s="81"/>
      <c r="AB18" s="81"/>
      <c r="AC18" s="79">
        <f t="shared" si="4"/>
        <v>48</v>
      </c>
      <c r="AD18" s="79">
        <f t="shared" si="5"/>
        <v>55</v>
      </c>
      <c r="AE18" s="82">
        <f t="shared" si="6"/>
        <v>0.87272727272727268</v>
      </c>
      <c r="AF18" s="79" t="s">
        <v>132</v>
      </c>
    </row>
    <row r="19" spans="1:32" customFormat="1" x14ac:dyDescent="0.25">
      <c r="A19" s="79">
        <v>18</v>
      </c>
      <c r="B19" s="79" t="s">
        <v>151</v>
      </c>
      <c r="C19" s="64">
        <v>5</v>
      </c>
      <c r="D19" s="64">
        <v>6</v>
      </c>
      <c r="E19" s="64"/>
      <c r="F19" s="64"/>
      <c r="G19" s="64"/>
      <c r="H19" s="64"/>
      <c r="I19" s="66">
        <v>16</v>
      </c>
      <c r="J19" s="66">
        <v>17</v>
      </c>
      <c r="K19" s="66"/>
      <c r="L19" s="66">
        <f t="shared" si="0"/>
        <v>0</v>
      </c>
      <c r="M19" s="66">
        <v>2</v>
      </c>
      <c r="N19" s="66">
        <v>2</v>
      </c>
      <c r="O19" s="66"/>
      <c r="P19" s="66">
        <f t="shared" si="1"/>
        <v>0</v>
      </c>
      <c r="Q19" s="80">
        <v>18</v>
      </c>
      <c r="R19" s="80">
        <v>18</v>
      </c>
      <c r="S19" s="80"/>
      <c r="T19" s="80">
        <f t="shared" si="2"/>
        <v>0</v>
      </c>
      <c r="U19" s="80">
        <v>4</v>
      </c>
      <c r="V19" s="80">
        <v>4</v>
      </c>
      <c r="W19" s="81">
        <v>6</v>
      </c>
      <c r="X19" s="81">
        <v>7</v>
      </c>
      <c r="Y19" s="81"/>
      <c r="Z19" s="81">
        <f t="shared" si="3"/>
        <v>0</v>
      </c>
      <c r="AA19" s="81"/>
      <c r="AB19" s="81"/>
      <c r="AC19" s="79">
        <f t="shared" si="4"/>
        <v>51</v>
      </c>
      <c r="AD19" s="79">
        <f t="shared" si="5"/>
        <v>54</v>
      </c>
      <c r="AE19" s="82">
        <f t="shared" si="6"/>
        <v>0.94444444444444442</v>
      </c>
      <c r="AF19" s="79" t="s">
        <v>134</v>
      </c>
    </row>
    <row r="20" spans="1:32" customFormat="1" x14ac:dyDescent="0.25">
      <c r="A20" s="79">
        <v>19</v>
      </c>
      <c r="B20" s="84" t="s">
        <v>152</v>
      </c>
      <c r="C20" s="64">
        <v>0</v>
      </c>
      <c r="D20" s="64">
        <v>6</v>
      </c>
      <c r="E20" s="64"/>
      <c r="F20" s="64"/>
      <c r="G20" s="64"/>
      <c r="H20" s="64"/>
      <c r="I20" s="66">
        <v>7</v>
      </c>
      <c r="J20" s="66">
        <v>17</v>
      </c>
      <c r="K20" s="66"/>
      <c r="L20" s="66">
        <f t="shared" si="0"/>
        <v>0</v>
      </c>
      <c r="M20" s="66">
        <v>3</v>
      </c>
      <c r="N20" s="66">
        <v>5</v>
      </c>
      <c r="O20" s="66"/>
      <c r="P20" s="66">
        <f t="shared" si="1"/>
        <v>0</v>
      </c>
      <c r="Q20" s="80">
        <v>13</v>
      </c>
      <c r="R20" s="80">
        <v>18</v>
      </c>
      <c r="S20" s="80"/>
      <c r="T20" s="80">
        <f t="shared" si="2"/>
        <v>0</v>
      </c>
      <c r="U20" s="80">
        <v>0</v>
      </c>
      <c r="V20" s="80">
        <v>0</v>
      </c>
      <c r="W20" s="81">
        <v>2</v>
      </c>
      <c r="X20" s="81">
        <v>7</v>
      </c>
      <c r="Y20" s="81"/>
      <c r="Z20" s="81">
        <f t="shared" si="3"/>
        <v>0</v>
      </c>
      <c r="AA20" s="81"/>
      <c r="AB20" s="81"/>
      <c r="AC20" s="79">
        <f t="shared" si="4"/>
        <v>25</v>
      </c>
      <c r="AD20" s="79">
        <f t="shared" si="5"/>
        <v>53</v>
      </c>
      <c r="AE20" s="82">
        <f t="shared" si="6"/>
        <v>0.47169811320754718</v>
      </c>
      <c r="AF20" s="79" t="s">
        <v>136</v>
      </c>
    </row>
    <row r="21" spans="1:32" customFormat="1" x14ac:dyDescent="0.25">
      <c r="A21" s="79">
        <v>20</v>
      </c>
      <c r="B21" s="79" t="s">
        <v>153</v>
      </c>
      <c r="C21" s="64">
        <v>6</v>
      </c>
      <c r="D21" s="64">
        <v>6</v>
      </c>
      <c r="E21" s="64"/>
      <c r="F21" s="64"/>
      <c r="G21" s="64"/>
      <c r="H21" s="64"/>
      <c r="I21" s="66">
        <v>12</v>
      </c>
      <c r="J21" s="66">
        <v>17</v>
      </c>
      <c r="K21" s="66"/>
      <c r="L21" s="66">
        <f t="shared" si="0"/>
        <v>0</v>
      </c>
      <c r="M21" s="66">
        <v>3</v>
      </c>
      <c r="N21" s="66">
        <v>5</v>
      </c>
      <c r="O21" s="66"/>
      <c r="P21" s="66">
        <f t="shared" si="1"/>
        <v>0</v>
      </c>
      <c r="Q21" s="80">
        <v>15</v>
      </c>
      <c r="R21" s="80">
        <v>18</v>
      </c>
      <c r="S21" s="80"/>
      <c r="T21" s="80">
        <f t="shared" si="2"/>
        <v>0</v>
      </c>
      <c r="U21" s="80">
        <v>4</v>
      </c>
      <c r="V21" s="80">
        <v>4</v>
      </c>
      <c r="W21" s="81">
        <v>0</v>
      </c>
      <c r="X21" s="81">
        <v>7</v>
      </c>
      <c r="Y21" s="81"/>
      <c r="Z21" s="81">
        <f t="shared" si="3"/>
        <v>0</v>
      </c>
      <c r="AA21" s="81"/>
      <c r="AB21" s="81"/>
      <c r="AC21" s="79">
        <f t="shared" si="4"/>
        <v>40</v>
      </c>
      <c r="AD21" s="79">
        <f t="shared" si="5"/>
        <v>57</v>
      </c>
      <c r="AE21" s="82">
        <f t="shared" si="6"/>
        <v>0.70175438596491224</v>
      </c>
      <c r="AF21" s="79" t="s">
        <v>138</v>
      </c>
    </row>
    <row r="22" spans="1:32" customFormat="1" x14ac:dyDescent="0.25">
      <c r="A22" s="79">
        <v>21</v>
      </c>
      <c r="B22" s="79" t="s">
        <v>154</v>
      </c>
      <c r="C22" s="64">
        <v>5</v>
      </c>
      <c r="D22" s="64">
        <v>6</v>
      </c>
      <c r="E22" s="64"/>
      <c r="F22" s="64"/>
      <c r="G22" s="64">
        <v>3</v>
      </c>
      <c r="H22" s="64">
        <v>3</v>
      </c>
      <c r="I22" s="66">
        <v>11</v>
      </c>
      <c r="J22" s="66">
        <v>17</v>
      </c>
      <c r="K22" s="66">
        <v>3</v>
      </c>
      <c r="L22" s="66">
        <f t="shared" si="0"/>
        <v>3</v>
      </c>
      <c r="M22" s="66">
        <v>1</v>
      </c>
      <c r="N22" s="66">
        <v>3</v>
      </c>
      <c r="O22" s="66"/>
      <c r="P22" s="66">
        <f t="shared" si="1"/>
        <v>0</v>
      </c>
      <c r="Q22" s="80">
        <v>14</v>
      </c>
      <c r="R22" s="80">
        <v>18</v>
      </c>
      <c r="S22" s="80"/>
      <c r="T22" s="80">
        <f t="shared" si="2"/>
        <v>0</v>
      </c>
      <c r="U22" s="80">
        <v>3</v>
      </c>
      <c r="V22" s="80">
        <v>4</v>
      </c>
      <c r="W22" s="81">
        <v>3</v>
      </c>
      <c r="X22" s="81">
        <v>7</v>
      </c>
      <c r="Y22" s="81"/>
      <c r="Z22" s="81">
        <f t="shared" si="3"/>
        <v>0</v>
      </c>
      <c r="AA22" s="81"/>
      <c r="AB22" s="81"/>
      <c r="AC22" s="79">
        <f t="shared" si="4"/>
        <v>46</v>
      </c>
      <c r="AD22" s="79">
        <f t="shared" si="5"/>
        <v>58</v>
      </c>
      <c r="AE22" s="82">
        <f t="shared" si="6"/>
        <v>0.7931034482758621</v>
      </c>
      <c r="AF22" s="79" t="s">
        <v>130</v>
      </c>
    </row>
    <row r="23" spans="1:32" customFormat="1" x14ac:dyDescent="0.25">
      <c r="A23" s="79">
        <v>22</v>
      </c>
      <c r="B23" s="79" t="s">
        <v>155</v>
      </c>
      <c r="C23" s="64">
        <v>3</v>
      </c>
      <c r="D23" s="64">
        <v>6</v>
      </c>
      <c r="E23" s="64"/>
      <c r="F23" s="64"/>
      <c r="G23" s="64">
        <v>1</v>
      </c>
      <c r="H23" s="64">
        <v>2</v>
      </c>
      <c r="I23" s="66">
        <v>8</v>
      </c>
      <c r="J23" s="66">
        <v>17</v>
      </c>
      <c r="K23" s="66"/>
      <c r="L23" s="66">
        <f t="shared" si="0"/>
        <v>0</v>
      </c>
      <c r="M23" s="66">
        <v>1</v>
      </c>
      <c r="N23" s="66">
        <v>1</v>
      </c>
      <c r="O23" s="66"/>
      <c r="P23" s="66">
        <f t="shared" si="1"/>
        <v>0</v>
      </c>
      <c r="Q23" s="80">
        <v>14</v>
      </c>
      <c r="R23" s="80">
        <v>18</v>
      </c>
      <c r="S23" s="80"/>
      <c r="T23" s="80">
        <f t="shared" si="2"/>
        <v>0</v>
      </c>
      <c r="U23" s="80">
        <v>4</v>
      </c>
      <c r="V23" s="80">
        <v>4</v>
      </c>
      <c r="W23" s="81">
        <v>2</v>
      </c>
      <c r="X23" s="81">
        <v>7</v>
      </c>
      <c r="Y23" s="81"/>
      <c r="Z23" s="81">
        <f t="shared" si="3"/>
        <v>0</v>
      </c>
      <c r="AA23" s="81"/>
      <c r="AB23" s="81"/>
      <c r="AC23" s="79">
        <f t="shared" si="4"/>
        <v>34</v>
      </c>
      <c r="AD23" s="79">
        <f t="shared" si="5"/>
        <v>55</v>
      </c>
      <c r="AE23" s="82">
        <f t="shared" si="6"/>
        <v>0.61818181818181817</v>
      </c>
      <c r="AF23" s="79" t="s">
        <v>132</v>
      </c>
    </row>
    <row r="24" spans="1:32" customFormat="1" x14ac:dyDescent="0.25">
      <c r="A24" s="79">
        <v>23</v>
      </c>
      <c r="B24" s="79" t="s">
        <v>156</v>
      </c>
      <c r="C24" s="64">
        <v>4</v>
      </c>
      <c r="D24" s="64">
        <v>6</v>
      </c>
      <c r="E24" s="64"/>
      <c r="F24" s="64"/>
      <c r="G24" s="64"/>
      <c r="H24" s="64"/>
      <c r="I24" s="66">
        <v>6</v>
      </c>
      <c r="J24" s="66">
        <v>17</v>
      </c>
      <c r="K24" s="66"/>
      <c r="L24" s="66">
        <f t="shared" si="0"/>
        <v>0</v>
      </c>
      <c r="M24" s="66">
        <v>1</v>
      </c>
      <c r="N24" s="66">
        <v>2</v>
      </c>
      <c r="O24" s="66"/>
      <c r="P24" s="66">
        <f t="shared" si="1"/>
        <v>0</v>
      </c>
      <c r="Q24" s="80">
        <v>5</v>
      </c>
      <c r="R24" s="80">
        <v>18</v>
      </c>
      <c r="S24" s="80"/>
      <c r="T24" s="80">
        <f t="shared" si="2"/>
        <v>0</v>
      </c>
      <c r="U24" s="80">
        <v>3</v>
      </c>
      <c r="V24" s="80">
        <v>4</v>
      </c>
      <c r="W24" s="81">
        <v>3</v>
      </c>
      <c r="X24" s="81">
        <v>7</v>
      </c>
      <c r="Y24" s="81"/>
      <c r="Z24" s="81">
        <f t="shared" si="3"/>
        <v>0</v>
      </c>
      <c r="AA24" s="81"/>
      <c r="AB24" s="81"/>
      <c r="AC24" s="79">
        <f t="shared" si="4"/>
        <v>22</v>
      </c>
      <c r="AD24" s="79">
        <f t="shared" si="5"/>
        <v>54</v>
      </c>
      <c r="AE24" s="82">
        <f t="shared" si="6"/>
        <v>0.40740740740740738</v>
      </c>
      <c r="AF24" s="79" t="s">
        <v>134</v>
      </c>
    </row>
    <row r="25" spans="1:32" customFormat="1" x14ac:dyDescent="0.25">
      <c r="A25" s="79">
        <v>24</v>
      </c>
      <c r="B25" s="79" t="s">
        <v>157</v>
      </c>
      <c r="C25" s="64">
        <v>4</v>
      </c>
      <c r="D25" s="64">
        <v>6</v>
      </c>
      <c r="E25" s="64"/>
      <c r="F25" s="64"/>
      <c r="G25" s="64"/>
      <c r="H25" s="64"/>
      <c r="I25" s="66">
        <v>14</v>
      </c>
      <c r="J25" s="66">
        <v>17</v>
      </c>
      <c r="K25" s="66"/>
      <c r="L25" s="66">
        <f t="shared" si="0"/>
        <v>0</v>
      </c>
      <c r="M25" s="66">
        <v>5</v>
      </c>
      <c r="N25" s="66">
        <v>5</v>
      </c>
      <c r="O25" s="66"/>
      <c r="P25" s="66">
        <f t="shared" si="1"/>
        <v>0</v>
      </c>
      <c r="Q25" s="80">
        <v>14</v>
      </c>
      <c r="R25" s="80">
        <v>18</v>
      </c>
      <c r="S25" s="80"/>
      <c r="T25" s="80">
        <f t="shared" si="2"/>
        <v>0</v>
      </c>
      <c r="U25" s="80">
        <v>2</v>
      </c>
      <c r="V25" s="80">
        <v>3</v>
      </c>
      <c r="W25" s="81">
        <v>5</v>
      </c>
      <c r="X25" s="81">
        <v>7</v>
      </c>
      <c r="Y25" s="81"/>
      <c r="Z25" s="81">
        <f t="shared" si="3"/>
        <v>0</v>
      </c>
      <c r="AA25" s="81"/>
      <c r="AB25" s="81"/>
      <c r="AC25" s="79">
        <f t="shared" si="4"/>
        <v>44</v>
      </c>
      <c r="AD25" s="79">
        <f t="shared" si="5"/>
        <v>56</v>
      </c>
      <c r="AE25" s="82">
        <f t="shared" si="6"/>
        <v>0.7857142857142857</v>
      </c>
      <c r="AF25" s="79" t="s">
        <v>136</v>
      </c>
    </row>
    <row r="26" spans="1:32" customFormat="1" x14ac:dyDescent="0.25">
      <c r="A26" s="79">
        <v>25</v>
      </c>
      <c r="B26" s="79" t="s">
        <v>158</v>
      </c>
      <c r="C26" s="64">
        <v>5</v>
      </c>
      <c r="D26" s="64">
        <v>6</v>
      </c>
      <c r="E26" s="64"/>
      <c r="F26" s="64"/>
      <c r="G26" s="64"/>
      <c r="H26" s="64"/>
      <c r="I26" s="66">
        <v>13</v>
      </c>
      <c r="J26" s="66">
        <v>17</v>
      </c>
      <c r="K26" s="66"/>
      <c r="L26" s="66">
        <f t="shared" si="0"/>
        <v>0</v>
      </c>
      <c r="M26" s="66">
        <v>3</v>
      </c>
      <c r="N26" s="66">
        <v>5</v>
      </c>
      <c r="O26" s="66"/>
      <c r="P26" s="66">
        <f t="shared" si="1"/>
        <v>0</v>
      </c>
      <c r="Q26" s="80">
        <v>15</v>
      </c>
      <c r="R26" s="80">
        <v>18</v>
      </c>
      <c r="S26" s="80"/>
      <c r="T26" s="80">
        <f t="shared" si="2"/>
        <v>0</v>
      </c>
      <c r="U26" s="80">
        <v>4</v>
      </c>
      <c r="V26" s="80">
        <v>4</v>
      </c>
      <c r="W26" s="81">
        <v>4</v>
      </c>
      <c r="X26" s="81">
        <v>7</v>
      </c>
      <c r="Y26" s="81"/>
      <c r="Z26" s="81">
        <f t="shared" si="3"/>
        <v>0</v>
      </c>
      <c r="AA26" s="81"/>
      <c r="AB26" s="81"/>
      <c r="AC26" s="79">
        <f t="shared" si="4"/>
        <v>44</v>
      </c>
      <c r="AD26" s="79">
        <f t="shared" si="5"/>
        <v>57</v>
      </c>
      <c r="AE26" s="82">
        <f t="shared" si="6"/>
        <v>0.77192982456140347</v>
      </c>
      <c r="AF26" s="79" t="s">
        <v>138</v>
      </c>
    </row>
    <row r="27" spans="1:32" customFormat="1" x14ac:dyDescent="0.25">
      <c r="A27" s="79">
        <v>26</v>
      </c>
      <c r="B27" s="79" t="s">
        <v>159</v>
      </c>
      <c r="C27" s="64">
        <v>5</v>
      </c>
      <c r="D27" s="64">
        <v>6</v>
      </c>
      <c r="E27" s="64"/>
      <c r="F27" s="64"/>
      <c r="G27" s="64">
        <v>3</v>
      </c>
      <c r="H27" s="64">
        <v>3</v>
      </c>
      <c r="I27" s="66">
        <v>8</v>
      </c>
      <c r="J27" s="66">
        <v>17</v>
      </c>
      <c r="K27" s="66"/>
      <c r="L27" s="66">
        <f t="shared" si="0"/>
        <v>0</v>
      </c>
      <c r="M27" s="66">
        <v>1</v>
      </c>
      <c r="N27" s="66">
        <v>3</v>
      </c>
      <c r="O27" s="66"/>
      <c r="P27" s="66">
        <f t="shared" si="1"/>
        <v>0</v>
      </c>
      <c r="Q27" s="80">
        <v>18</v>
      </c>
      <c r="R27" s="80">
        <v>18</v>
      </c>
      <c r="S27" s="80"/>
      <c r="T27" s="80">
        <f t="shared" si="2"/>
        <v>0</v>
      </c>
      <c r="U27" s="80">
        <v>3</v>
      </c>
      <c r="V27" s="80">
        <v>4</v>
      </c>
      <c r="W27" s="81">
        <v>3</v>
      </c>
      <c r="X27" s="81">
        <v>7</v>
      </c>
      <c r="Y27" s="81"/>
      <c r="Z27" s="81">
        <f t="shared" si="3"/>
        <v>0</v>
      </c>
      <c r="AA27" s="81"/>
      <c r="AB27" s="81"/>
      <c r="AC27" s="79">
        <f t="shared" si="4"/>
        <v>44</v>
      </c>
      <c r="AD27" s="79">
        <f t="shared" si="5"/>
        <v>58</v>
      </c>
      <c r="AE27" s="82">
        <f t="shared" si="6"/>
        <v>0.75862068965517238</v>
      </c>
      <c r="AF27" s="79" t="s">
        <v>130</v>
      </c>
    </row>
    <row r="28" spans="1:32" customFormat="1" x14ac:dyDescent="0.25">
      <c r="A28" s="79">
        <v>27</v>
      </c>
      <c r="B28" s="79" t="s">
        <v>160</v>
      </c>
      <c r="C28" s="64">
        <v>1</v>
      </c>
      <c r="D28" s="64">
        <v>6</v>
      </c>
      <c r="E28" s="64"/>
      <c r="F28" s="64"/>
      <c r="G28" s="64">
        <v>0</v>
      </c>
      <c r="H28" s="64">
        <v>2</v>
      </c>
      <c r="I28" s="66">
        <v>6</v>
      </c>
      <c r="J28" s="66">
        <v>17</v>
      </c>
      <c r="K28" s="66"/>
      <c r="L28" s="66">
        <f t="shared" si="0"/>
        <v>0</v>
      </c>
      <c r="M28" s="66">
        <v>0</v>
      </c>
      <c r="N28" s="66">
        <v>1</v>
      </c>
      <c r="O28" s="66"/>
      <c r="P28" s="66">
        <f t="shared" si="1"/>
        <v>0</v>
      </c>
      <c r="Q28" s="80">
        <v>1</v>
      </c>
      <c r="R28" s="80">
        <v>18</v>
      </c>
      <c r="S28" s="80"/>
      <c r="T28" s="80">
        <f t="shared" si="2"/>
        <v>0</v>
      </c>
      <c r="U28" s="80">
        <v>0</v>
      </c>
      <c r="V28" s="80">
        <v>4</v>
      </c>
      <c r="W28" s="81">
        <v>0</v>
      </c>
      <c r="X28" s="81">
        <v>7</v>
      </c>
      <c r="Y28" s="81"/>
      <c r="Z28" s="81">
        <f t="shared" si="3"/>
        <v>0</v>
      </c>
      <c r="AA28" s="81"/>
      <c r="AB28" s="81"/>
      <c r="AC28" s="79">
        <f t="shared" si="4"/>
        <v>8</v>
      </c>
      <c r="AD28" s="79">
        <f t="shared" si="5"/>
        <v>55</v>
      </c>
      <c r="AE28" s="82">
        <f t="shared" si="6"/>
        <v>0.14545454545454545</v>
      </c>
      <c r="AF28" s="79" t="s">
        <v>132</v>
      </c>
    </row>
    <row r="29" spans="1:32" customFormat="1" x14ac:dyDescent="0.25">
      <c r="A29" s="79">
        <v>28</v>
      </c>
      <c r="B29" s="79" t="s">
        <v>161</v>
      </c>
      <c r="C29" s="64">
        <v>4</v>
      </c>
      <c r="D29" s="64">
        <v>6</v>
      </c>
      <c r="E29" s="64"/>
      <c r="F29" s="64"/>
      <c r="G29" s="64"/>
      <c r="H29" s="64"/>
      <c r="I29" s="66">
        <v>9</v>
      </c>
      <c r="J29" s="66">
        <v>17</v>
      </c>
      <c r="K29" s="66"/>
      <c r="L29" s="66">
        <f t="shared" si="0"/>
        <v>0</v>
      </c>
      <c r="M29" s="66">
        <v>1</v>
      </c>
      <c r="N29" s="66">
        <v>2</v>
      </c>
      <c r="O29" s="66"/>
      <c r="P29" s="66">
        <f t="shared" si="1"/>
        <v>0</v>
      </c>
      <c r="Q29" s="80">
        <v>14</v>
      </c>
      <c r="R29" s="80">
        <v>18</v>
      </c>
      <c r="S29" s="80"/>
      <c r="T29" s="80">
        <f t="shared" si="2"/>
        <v>0</v>
      </c>
      <c r="U29" s="80">
        <v>4</v>
      </c>
      <c r="V29" s="80">
        <v>4</v>
      </c>
      <c r="W29" s="81">
        <v>4</v>
      </c>
      <c r="X29" s="81">
        <v>7</v>
      </c>
      <c r="Y29" s="81"/>
      <c r="Z29" s="81">
        <f t="shared" si="3"/>
        <v>0</v>
      </c>
      <c r="AA29" s="81"/>
      <c r="AB29" s="81"/>
      <c r="AC29" s="79">
        <f t="shared" si="4"/>
        <v>36</v>
      </c>
      <c r="AD29" s="79">
        <f t="shared" si="5"/>
        <v>54</v>
      </c>
      <c r="AE29" s="82">
        <f t="shared" si="6"/>
        <v>0.66666666666666663</v>
      </c>
      <c r="AF29" s="79" t="s">
        <v>134</v>
      </c>
    </row>
    <row r="30" spans="1:32" customFormat="1" x14ac:dyDescent="0.25">
      <c r="A30" s="79">
        <v>29</v>
      </c>
      <c r="B30" s="79" t="s">
        <v>162</v>
      </c>
      <c r="C30" s="64">
        <v>5</v>
      </c>
      <c r="D30" s="64">
        <v>6</v>
      </c>
      <c r="E30" s="64"/>
      <c r="F30" s="64"/>
      <c r="G30" s="64"/>
      <c r="H30" s="64"/>
      <c r="I30" s="66">
        <v>14</v>
      </c>
      <c r="J30" s="66">
        <v>17</v>
      </c>
      <c r="K30" s="66"/>
      <c r="L30" s="66">
        <f t="shared" si="0"/>
        <v>0</v>
      </c>
      <c r="M30" s="66">
        <v>4</v>
      </c>
      <c r="N30" s="66">
        <v>5</v>
      </c>
      <c r="O30" s="66"/>
      <c r="P30" s="66">
        <f t="shared" si="1"/>
        <v>0</v>
      </c>
      <c r="Q30" s="80">
        <v>15</v>
      </c>
      <c r="R30" s="80">
        <v>18</v>
      </c>
      <c r="S30" s="80"/>
      <c r="T30" s="80">
        <f t="shared" si="2"/>
        <v>0</v>
      </c>
      <c r="U30" s="80">
        <v>2</v>
      </c>
      <c r="V30" s="80">
        <v>3</v>
      </c>
      <c r="W30" s="81">
        <v>4</v>
      </c>
      <c r="X30" s="81">
        <v>7</v>
      </c>
      <c r="Y30" s="81"/>
      <c r="Z30" s="81">
        <f t="shared" si="3"/>
        <v>0</v>
      </c>
      <c r="AA30" s="81"/>
      <c r="AB30" s="81"/>
      <c r="AC30" s="79">
        <f t="shared" si="4"/>
        <v>44</v>
      </c>
      <c r="AD30" s="79">
        <f t="shared" si="5"/>
        <v>56</v>
      </c>
      <c r="AE30" s="82">
        <f t="shared" si="6"/>
        <v>0.7857142857142857</v>
      </c>
      <c r="AF30" s="79" t="s">
        <v>136</v>
      </c>
    </row>
    <row r="31" spans="1:32" customFormat="1" x14ac:dyDescent="0.25">
      <c r="A31" s="79">
        <v>30</v>
      </c>
      <c r="B31" s="79" t="s">
        <v>163</v>
      </c>
      <c r="C31" s="64">
        <v>4</v>
      </c>
      <c r="D31" s="64">
        <v>6</v>
      </c>
      <c r="E31" s="64"/>
      <c r="F31" s="64"/>
      <c r="G31" s="64"/>
      <c r="H31" s="64"/>
      <c r="I31" s="66">
        <v>6</v>
      </c>
      <c r="J31" s="66">
        <v>17</v>
      </c>
      <c r="K31" s="66"/>
      <c r="L31" s="66">
        <f t="shared" si="0"/>
        <v>0</v>
      </c>
      <c r="M31" s="66">
        <v>3</v>
      </c>
      <c r="N31" s="66">
        <v>5</v>
      </c>
      <c r="O31" s="66"/>
      <c r="P31" s="66">
        <f t="shared" si="1"/>
        <v>0</v>
      </c>
      <c r="Q31" s="80">
        <v>13</v>
      </c>
      <c r="R31" s="80">
        <v>18</v>
      </c>
      <c r="S31" s="80"/>
      <c r="T31" s="80">
        <f t="shared" si="2"/>
        <v>0</v>
      </c>
      <c r="U31" s="80">
        <v>4</v>
      </c>
      <c r="V31" s="80">
        <v>4</v>
      </c>
      <c r="W31" s="81">
        <v>2</v>
      </c>
      <c r="X31" s="81">
        <v>7</v>
      </c>
      <c r="Y31" s="81"/>
      <c r="Z31" s="81">
        <f t="shared" si="3"/>
        <v>0</v>
      </c>
      <c r="AA31" s="81"/>
      <c r="AB31" s="81"/>
      <c r="AC31" s="79">
        <f t="shared" si="4"/>
        <v>32</v>
      </c>
      <c r="AD31" s="79">
        <f t="shared" si="5"/>
        <v>57</v>
      </c>
      <c r="AE31" s="82">
        <f t="shared" si="6"/>
        <v>0.56140350877192979</v>
      </c>
      <c r="AF31" s="79" t="s">
        <v>138</v>
      </c>
    </row>
    <row r="32" spans="1:32" customFormat="1" x14ac:dyDescent="0.25">
      <c r="A32" s="79">
        <v>31</v>
      </c>
      <c r="B32" s="79" t="s">
        <v>164</v>
      </c>
      <c r="C32" s="64">
        <v>5</v>
      </c>
      <c r="D32" s="64">
        <v>6</v>
      </c>
      <c r="E32" s="64"/>
      <c r="F32" s="64"/>
      <c r="G32" s="64">
        <v>3</v>
      </c>
      <c r="H32" s="64">
        <v>3</v>
      </c>
      <c r="I32" s="66">
        <v>9</v>
      </c>
      <c r="J32" s="66">
        <v>17</v>
      </c>
      <c r="K32" s="66"/>
      <c r="L32" s="66">
        <f t="shared" si="0"/>
        <v>0</v>
      </c>
      <c r="M32" s="66">
        <v>1</v>
      </c>
      <c r="N32" s="66">
        <v>3</v>
      </c>
      <c r="O32" s="66"/>
      <c r="P32" s="66">
        <f t="shared" si="1"/>
        <v>0</v>
      </c>
      <c r="Q32" s="80">
        <v>13</v>
      </c>
      <c r="R32" s="80">
        <v>18</v>
      </c>
      <c r="S32" s="80"/>
      <c r="T32" s="80">
        <f t="shared" si="2"/>
        <v>0</v>
      </c>
      <c r="U32" s="80">
        <v>3</v>
      </c>
      <c r="V32" s="80">
        <v>4</v>
      </c>
      <c r="W32" s="81">
        <v>4</v>
      </c>
      <c r="X32" s="81">
        <v>7</v>
      </c>
      <c r="Y32" s="81"/>
      <c r="Z32" s="81">
        <f t="shared" si="3"/>
        <v>0</v>
      </c>
      <c r="AA32" s="81"/>
      <c r="AB32" s="81"/>
      <c r="AC32" s="79">
        <f t="shared" si="4"/>
        <v>41</v>
      </c>
      <c r="AD32" s="79">
        <f t="shared" si="5"/>
        <v>58</v>
      </c>
      <c r="AE32" s="82">
        <f t="shared" si="6"/>
        <v>0.7068965517241379</v>
      </c>
      <c r="AF32" s="79" t="s">
        <v>130</v>
      </c>
    </row>
    <row r="33" spans="1:32" customFormat="1" x14ac:dyDescent="0.25">
      <c r="A33" s="79">
        <v>32</v>
      </c>
      <c r="B33" s="79" t="s">
        <v>165</v>
      </c>
      <c r="C33" s="64">
        <v>5</v>
      </c>
      <c r="D33" s="64">
        <v>6</v>
      </c>
      <c r="E33" s="64"/>
      <c r="F33" s="64"/>
      <c r="G33" s="64">
        <v>2</v>
      </c>
      <c r="H33" s="64">
        <v>2</v>
      </c>
      <c r="I33" s="66">
        <v>11</v>
      </c>
      <c r="J33" s="66">
        <v>17</v>
      </c>
      <c r="K33" s="66"/>
      <c r="L33" s="66">
        <f t="shared" si="0"/>
        <v>0</v>
      </c>
      <c r="M33" s="66">
        <v>0</v>
      </c>
      <c r="N33" s="66">
        <v>1</v>
      </c>
      <c r="O33" s="66"/>
      <c r="P33" s="66">
        <f t="shared" si="1"/>
        <v>0</v>
      </c>
      <c r="Q33" s="80">
        <v>15</v>
      </c>
      <c r="R33" s="80">
        <v>18</v>
      </c>
      <c r="S33" s="80"/>
      <c r="T33" s="80">
        <f t="shared" si="2"/>
        <v>0</v>
      </c>
      <c r="U33" s="80">
        <v>3</v>
      </c>
      <c r="V33" s="80">
        <v>4</v>
      </c>
      <c r="W33" s="81">
        <v>2</v>
      </c>
      <c r="X33" s="81">
        <v>7</v>
      </c>
      <c r="Y33" s="81"/>
      <c r="Z33" s="81">
        <f t="shared" si="3"/>
        <v>0</v>
      </c>
      <c r="AA33" s="81"/>
      <c r="AB33" s="81"/>
      <c r="AC33" s="79">
        <f t="shared" si="4"/>
        <v>40</v>
      </c>
      <c r="AD33" s="79">
        <f t="shared" si="5"/>
        <v>55</v>
      </c>
      <c r="AE33" s="82">
        <f t="shared" si="6"/>
        <v>0.72727272727272729</v>
      </c>
      <c r="AF33" s="79" t="s">
        <v>132</v>
      </c>
    </row>
    <row r="34" spans="1:32" customFormat="1" x14ac:dyDescent="0.25">
      <c r="A34" s="79">
        <v>33</v>
      </c>
      <c r="B34" s="79" t="s">
        <v>166</v>
      </c>
      <c r="C34" s="64">
        <v>1</v>
      </c>
      <c r="D34" s="64">
        <v>6</v>
      </c>
      <c r="E34" s="64"/>
      <c r="F34" s="64"/>
      <c r="G34" s="64"/>
      <c r="H34" s="64"/>
      <c r="I34" s="66">
        <v>2</v>
      </c>
      <c r="J34" s="66">
        <v>17</v>
      </c>
      <c r="K34" s="66"/>
      <c r="L34" s="66">
        <f t="shared" si="0"/>
        <v>0</v>
      </c>
      <c r="M34" s="66">
        <v>1</v>
      </c>
      <c r="N34" s="66">
        <v>2</v>
      </c>
      <c r="O34" s="66"/>
      <c r="P34" s="66">
        <f t="shared" si="1"/>
        <v>0</v>
      </c>
      <c r="Q34" s="80">
        <v>9</v>
      </c>
      <c r="R34" s="80">
        <v>18</v>
      </c>
      <c r="S34" s="80">
        <v>6</v>
      </c>
      <c r="T34" s="80">
        <f t="shared" si="2"/>
        <v>6</v>
      </c>
      <c r="U34" s="80">
        <v>3</v>
      </c>
      <c r="V34" s="80">
        <v>4</v>
      </c>
      <c r="W34" s="81">
        <v>1</v>
      </c>
      <c r="X34" s="81">
        <v>7</v>
      </c>
      <c r="Y34" s="81"/>
      <c r="Z34" s="81">
        <f t="shared" si="3"/>
        <v>0</v>
      </c>
      <c r="AA34" s="81"/>
      <c r="AB34" s="81"/>
      <c r="AC34" s="79">
        <f t="shared" si="4"/>
        <v>23</v>
      </c>
      <c r="AD34" s="79">
        <f t="shared" si="5"/>
        <v>54</v>
      </c>
      <c r="AE34" s="82">
        <f t="shared" si="6"/>
        <v>0.42592592592592593</v>
      </c>
      <c r="AF34" s="79" t="s">
        <v>134</v>
      </c>
    </row>
    <row r="35" spans="1:32" customFormat="1" x14ac:dyDescent="0.25">
      <c r="A35" s="79">
        <v>34</v>
      </c>
      <c r="B35" s="79" t="s">
        <v>167</v>
      </c>
      <c r="C35" s="64">
        <v>5</v>
      </c>
      <c r="D35" s="64">
        <v>6</v>
      </c>
      <c r="E35" s="64"/>
      <c r="F35" s="64"/>
      <c r="G35" s="64"/>
      <c r="H35" s="64"/>
      <c r="I35" s="66">
        <v>14</v>
      </c>
      <c r="J35" s="66">
        <v>17</v>
      </c>
      <c r="K35" s="66"/>
      <c r="L35" s="66">
        <f t="shared" si="0"/>
        <v>0</v>
      </c>
      <c r="M35" s="66">
        <v>4</v>
      </c>
      <c r="N35" s="66">
        <v>5</v>
      </c>
      <c r="O35" s="66"/>
      <c r="P35" s="66">
        <f t="shared" si="1"/>
        <v>0</v>
      </c>
      <c r="Q35" s="80">
        <v>13</v>
      </c>
      <c r="R35" s="80">
        <v>18</v>
      </c>
      <c r="S35" s="80"/>
      <c r="T35" s="80">
        <f t="shared" si="2"/>
        <v>0</v>
      </c>
      <c r="U35" s="80">
        <v>3</v>
      </c>
      <c r="V35" s="80">
        <v>3</v>
      </c>
      <c r="W35" s="81">
        <v>6</v>
      </c>
      <c r="X35" s="81">
        <v>7</v>
      </c>
      <c r="Y35" s="81"/>
      <c r="Z35" s="81">
        <f t="shared" si="3"/>
        <v>0</v>
      </c>
      <c r="AA35" s="81"/>
      <c r="AB35" s="81"/>
      <c r="AC35" s="79">
        <f t="shared" si="4"/>
        <v>45</v>
      </c>
      <c r="AD35" s="79">
        <f t="shared" si="5"/>
        <v>56</v>
      </c>
      <c r="AE35" s="82">
        <f t="shared" si="6"/>
        <v>0.8035714285714286</v>
      </c>
      <c r="AF35" s="79" t="s">
        <v>136</v>
      </c>
    </row>
    <row r="36" spans="1:32" customFormat="1" x14ac:dyDescent="0.25">
      <c r="A36" s="79">
        <v>35</v>
      </c>
      <c r="B36" s="79" t="s">
        <v>168</v>
      </c>
      <c r="C36" s="64">
        <v>3</v>
      </c>
      <c r="D36" s="64">
        <v>6</v>
      </c>
      <c r="E36" s="64"/>
      <c r="F36" s="64"/>
      <c r="G36" s="64"/>
      <c r="H36" s="64"/>
      <c r="I36" s="66">
        <v>6</v>
      </c>
      <c r="J36" s="66">
        <v>17</v>
      </c>
      <c r="K36" s="66"/>
      <c r="L36" s="66">
        <f t="shared" si="0"/>
        <v>0</v>
      </c>
      <c r="M36" s="66">
        <v>4</v>
      </c>
      <c r="N36" s="66">
        <v>5</v>
      </c>
      <c r="O36" s="66"/>
      <c r="P36" s="66">
        <f t="shared" si="1"/>
        <v>0</v>
      </c>
      <c r="Q36" s="80">
        <v>11</v>
      </c>
      <c r="R36" s="80">
        <v>18</v>
      </c>
      <c r="S36" s="80"/>
      <c r="T36" s="80">
        <f t="shared" si="2"/>
        <v>0</v>
      </c>
      <c r="U36" s="80">
        <v>4</v>
      </c>
      <c r="V36" s="80">
        <v>4</v>
      </c>
      <c r="W36" s="81">
        <v>2</v>
      </c>
      <c r="X36" s="81">
        <v>7</v>
      </c>
      <c r="Y36" s="81"/>
      <c r="Z36" s="81">
        <f t="shared" si="3"/>
        <v>0</v>
      </c>
      <c r="AA36" s="81"/>
      <c r="AB36" s="81"/>
      <c r="AC36" s="79">
        <f t="shared" si="4"/>
        <v>30</v>
      </c>
      <c r="AD36" s="79">
        <f t="shared" si="5"/>
        <v>57</v>
      </c>
      <c r="AE36" s="82">
        <f t="shared" si="6"/>
        <v>0.52631578947368418</v>
      </c>
      <c r="AF36" s="79" t="s">
        <v>138</v>
      </c>
    </row>
    <row r="37" spans="1:32" customFormat="1" x14ac:dyDescent="0.25">
      <c r="A37" s="79">
        <v>36</v>
      </c>
      <c r="B37" s="79" t="s">
        <v>169</v>
      </c>
      <c r="C37" s="64">
        <v>4</v>
      </c>
      <c r="D37" s="64">
        <v>6</v>
      </c>
      <c r="E37" s="64"/>
      <c r="F37" s="64"/>
      <c r="G37" s="64">
        <v>3</v>
      </c>
      <c r="H37" s="64">
        <v>3</v>
      </c>
      <c r="I37" s="66">
        <v>11</v>
      </c>
      <c r="J37" s="66">
        <v>17</v>
      </c>
      <c r="K37" s="66"/>
      <c r="L37" s="66">
        <f t="shared" si="0"/>
        <v>0</v>
      </c>
      <c r="M37" s="66">
        <v>0</v>
      </c>
      <c r="N37" s="66">
        <v>3</v>
      </c>
      <c r="O37" s="66"/>
      <c r="P37" s="66">
        <f t="shared" si="1"/>
        <v>0</v>
      </c>
      <c r="Q37" s="80">
        <v>16</v>
      </c>
      <c r="R37" s="80">
        <v>18</v>
      </c>
      <c r="S37" s="80"/>
      <c r="T37" s="80">
        <f t="shared" si="2"/>
        <v>0</v>
      </c>
      <c r="U37" s="80">
        <v>3</v>
      </c>
      <c r="V37" s="80">
        <v>4</v>
      </c>
      <c r="W37" s="81">
        <v>2</v>
      </c>
      <c r="X37" s="81">
        <v>7</v>
      </c>
      <c r="Y37" s="81"/>
      <c r="Z37" s="81">
        <f t="shared" si="3"/>
        <v>0</v>
      </c>
      <c r="AA37" s="81"/>
      <c r="AB37" s="81"/>
      <c r="AC37" s="79">
        <f t="shared" si="4"/>
        <v>42</v>
      </c>
      <c r="AD37" s="79">
        <f t="shared" si="5"/>
        <v>58</v>
      </c>
      <c r="AE37" s="82">
        <f t="shared" si="6"/>
        <v>0.72413793103448276</v>
      </c>
      <c r="AF37" s="79" t="s">
        <v>130</v>
      </c>
    </row>
    <row r="38" spans="1:32" customFormat="1" x14ac:dyDescent="0.25">
      <c r="A38" s="79">
        <v>37</v>
      </c>
      <c r="B38" s="79" t="s">
        <v>170</v>
      </c>
      <c r="C38" s="64">
        <v>6</v>
      </c>
      <c r="D38" s="64">
        <v>6</v>
      </c>
      <c r="E38" s="64"/>
      <c r="F38" s="64"/>
      <c r="G38" s="64">
        <v>2</v>
      </c>
      <c r="H38" s="64">
        <v>2</v>
      </c>
      <c r="I38" s="66">
        <v>13</v>
      </c>
      <c r="J38" s="66">
        <v>17</v>
      </c>
      <c r="K38" s="66"/>
      <c r="L38" s="66">
        <f t="shared" si="0"/>
        <v>0</v>
      </c>
      <c r="M38" s="66">
        <v>1</v>
      </c>
      <c r="N38" s="66">
        <v>1</v>
      </c>
      <c r="O38" s="66"/>
      <c r="P38" s="66">
        <f t="shared" si="1"/>
        <v>0</v>
      </c>
      <c r="Q38" s="80">
        <v>13</v>
      </c>
      <c r="R38" s="80">
        <v>18</v>
      </c>
      <c r="S38" s="80"/>
      <c r="T38" s="80">
        <f t="shared" si="2"/>
        <v>0</v>
      </c>
      <c r="U38" s="80">
        <v>3</v>
      </c>
      <c r="V38" s="80">
        <v>4</v>
      </c>
      <c r="W38" s="81">
        <v>5</v>
      </c>
      <c r="X38" s="81">
        <v>7</v>
      </c>
      <c r="Y38" s="81"/>
      <c r="Z38" s="81">
        <f t="shared" si="3"/>
        <v>0</v>
      </c>
      <c r="AA38" s="81"/>
      <c r="AB38" s="81"/>
      <c r="AC38" s="79">
        <f t="shared" si="4"/>
        <v>45</v>
      </c>
      <c r="AD38" s="79">
        <f t="shared" si="5"/>
        <v>55</v>
      </c>
      <c r="AE38" s="82">
        <f t="shared" si="6"/>
        <v>0.81818181818181823</v>
      </c>
      <c r="AF38" s="79" t="s">
        <v>132</v>
      </c>
    </row>
    <row r="39" spans="1:32" customFormat="1" x14ac:dyDescent="0.25">
      <c r="A39" s="79">
        <v>38</v>
      </c>
      <c r="B39" s="79" t="s">
        <v>171</v>
      </c>
      <c r="C39" s="64">
        <v>2</v>
      </c>
      <c r="D39" s="64">
        <v>6</v>
      </c>
      <c r="E39" s="64"/>
      <c r="F39" s="64"/>
      <c r="G39" s="64"/>
      <c r="H39" s="64"/>
      <c r="I39" s="66">
        <v>5</v>
      </c>
      <c r="J39" s="66">
        <v>17</v>
      </c>
      <c r="K39" s="66"/>
      <c r="L39" s="66">
        <f t="shared" si="0"/>
        <v>0</v>
      </c>
      <c r="M39" s="66">
        <v>0</v>
      </c>
      <c r="N39" s="66">
        <v>2</v>
      </c>
      <c r="O39" s="66"/>
      <c r="P39" s="66">
        <f t="shared" si="1"/>
        <v>0</v>
      </c>
      <c r="Q39" s="80">
        <v>12</v>
      </c>
      <c r="R39" s="80">
        <v>18</v>
      </c>
      <c r="S39" s="80"/>
      <c r="T39" s="80">
        <f t="shared" si="2"/>
        <v>0</v>
      </c>
      <c r="U39" s="80">
        <v>3</v>
      </c>
      <c r="V39" s="80">
        <v>4</v>
      </c>
      <c r="W39" s="81">
        <v>0</v>
      </c>
      <c r="X39" s="81">
        <v>7</v>
      </c>
      <c r="Y39" s="81"/>
      <c r="Z39" s="81">
        <f t="shared" si="3"/>
        <v>0</v>
      </c>
      <c r="AA39" s="81"/>
      <c r="AB39" s="81"/>
      <c r="AC39" s="79">
        <f t="shared" si="4"/>
        <v>22</v>
      </c>
      <c r="AD39" s="79">
        <f t="shared" si="5"/>
        <v>54</v>
      </c>
      <c r="AE39" s="82">
        <f t="shared" si="6"/>
        <v>0.40740740740740738</v>
      </c>
      <c r="AF39" s="79" t="s">
        <v>134</v>
      </c>
    </row>
    <row r="40" spans="1:32" customFormat="1" x14ac:dyDescent="0.25">
      <c r="A40" s="79">
        <v>39</v>
      </c>
      <c r="B40" s="79" t="s">
        <v>172</v>
      </c>
      <c r="C40" s="64">
        <v>5</v>
      </c>
      <c r="D40" s="64">
        <v>6</v>
      </c>
      <c r="E40" s="64"/>
      <c r="F40" s="64"/>
      <c r="G40" s="64"/>
      <c r="H40" s="64"/>
      <c r="I40" s="66">
        <v>13</v>
      </c>
      <c r="J40" s="66">
        <v>17</v>
      </c>
      <c r="K40" s="66"/>
      <c r="L40" s="66">
        <f t="shared" si="0"/>
        <v>0</v>
      </c>
      <c r="M40" s="66">
        <v>4</v>
      </c>
      <c r="N40" s="66">
        <v>5</v>
      </c>
      <c r="O40" s="66"/>
      <c r="P40" s="66">
        <f t="shared" si="1"/>
        <v>0</v>
      </c>
      <c r="Q40" s="80">
        <v>7</v>
      </c>
      <c r="R40" s="80">
        <v>18</v>
      </c>
      <c r="S40" s="80"/>
      <c r="T40" s="80">
        <f t="shared" si="2"/>
        <v>0</v>
      </c>
      <c r="U40" s="80">
        <v>3</v>
      </c>
      <c r="V40" s="80">
        <v>3</v>
      </c>
      <c r="W40" s="81">
        <v>6</v>
      </c>
      <c r="X40" s="81">
        <v>7</v>
      </c>
      <c r="Y40" s="81"/>
      <c r="Z40" s="81">
        <f t="shared" si="3"/>
        <v>0</v>
      </c>
      <c r="AA40" s="81"/>
      <c r="AB40" s="81"/>
      <c r="AC40" s="79">
        <f t="shared" si="4"/>
        <v>38</v>
      </c>
      <c r="AD40" s="79">
        <f t="shared" si="5"/>
        <v>56</v>
      </c>
      <c r="AE40" s="82">
        <f t="shared" si="6"/>
        <v>0.6785714285714286</v>
      </c>
      <c r="AF40" s="79" t="s">
        <v>136</v>
      </c>
    </row>
    <row r="41" spans="1:32" customFormat="1" x14ac:dyDescent="0.25">
      <c r="A41" s="79">
        <v>40</v>
      </c>
      <c r="B41" s="79" t="s">
        <v>173</v>
      </c>
      <c r="C41" s="64">
        <v>4</v>
      </c>
      <c r="D41" s="64">
        <v>6</v>
      </c>
      <c r="E41" s="64"/>
      <c r="F41" s="64"/>
      <c r="G41" s="64"/>
      <c r="H41" s="64"/>
      <c r="I41" s="66">
        <v>14</v>
      </c>
      <c r="J41" s="66">
        <v>17</v>
      </c>
      <c r="K41" s="66"/>
      <c r="L41" s="66">
        <f t="shared" si="0"/>
        <v>0</v>
      </c>
      <c r="M41" s="66">
        <v>3</v>
      </c>
      <c r="N41" s="66">
        <v>5</v>
      </c>
      <c r="O41" s="66"/>
      <c r="P41" s="66">
        <f t="shared" si="1"/>
        <v>0</v>
      </c>
      <c r="Q41" s="80">
        <v>10</v>
      </c>
      <c r="R41" s="80">
        <v>18</v>
      </c>
      <c r="S41" s="80"/>
      <c r="T41" s="80">
        <f t="shared" si="2"/>
        <v>0</v>
      </c>
      <c r="U41" s="80">
        <v>4</v>
      </c>
      <c r="V41" s="80">
        <v>4</v>
      </c>
      <c r="W41" s="81">
        <v>4</v>
      </c>
      <c r="X41" s="81">
        <v>7</v>
      </c>
      <c r="Y41" s="81"/>
      <c r="Z41" s="81">
        <f t="shared" si="3"/>
        <v>0</v>
      </c>
      <c r="AA41" s="81"/>
      <c r="AB41" s="81"/>
      <c r="AC41" s="79">
        <f t="shared" si="4"/>
        <v>39</v>
      </c>
      <c r="AD41" s="79">
        <f t="shared" si="5"/>
        <v>57</v>
      </c>
      <c r="AE41" s="82">
        <f t="shared" si="6"/>
        <v>0.68421052631578949</v>
      </c>
      <c r="AF41" s="79" t="s">
        <v>138</v>
      </c>
    </row>
    <row r="42" spans="1:32" customFormat="1" x14ac:dyDescent="0.25">
      <c r="A42" s="79">
        <v>41</v>
      </c>
      <c r="B42" s="79" t="s">
        <v>174</v>
      </c>
      <c r="C42" s="64">
        <v>4</v>
      </c>
      <c r="D42" s="64">
        <v>6</v>
      </c>
      <c r="E42" s="64"/>
      <c r="F42" s="64"/>
      <c r="G42" s="64">
        <v>3</v>
      </c>
      <c r="H42" s="64">
        <v>3</v>
      </c>
      <c r="I42" s="66">
        <v>7</v>
      </c>
      <c r="J42" s="66">
        <v>17</v>
      </c>
      <c r="K42" s="66"/>
      <c r="L42" s="66">
        <f t="shared" si="0"/>
        <v>0</v>
      </c>
      <c r="M42" s="66">
        <v>0</v>
      </c>
      <c r="N42" s="66">
        <v>3</v>
      </c>
      <c r="O42" s="66"/>
      <c r="P42" s="66">
        <f t="shared" si="1"/>
        <v>0</v>
      </c>
      <c r="Q42" s="80">
        <v>15</v>
      </c>
      <c r="R42" s="80">
        <v>18</v>
      </c>
      <c r="S42" s="80"/>
      <c r="T42" s="80">
        <f t="shared" si="2"/>
        <v>0</v>
      </c>
      <c r="U42" s="80">
        <v>4</v>
      </c>
      <c r="V42" s="80">
        <v>4</v>
      </c>
      <c r="W42" s="81">
        <v>2</v>
      </c>
      <c r="X42" s="81">
        <v>7</v>
      </c>
      <c r="Y42" s="81"/>
      <c r="Z42" s="81">
        <f t="shared" si="3"/>
        <v>0</v>
      </c>
      <c r="AA42" s="81"/>
      <c r="AB42" s="81"/>
      <c r="AC42" s="79">
        <f t="shared" si="4"/>
        <v>38</v>
      </c>
      <c r="AD42" s="79">
        <f t="shared" si="5"/>
        <v>58</v>
      </c>
      <c r="AE42" s="82">
        <f t="shared" si="6"/>
        <v>0.65517241379310343</v>
      </c>
      <c r="AF42" s="79" t="s">
        <v>130</v>
      </c>
    </row>
    <row r="43" spans="1:32" customFormat="1" x14ac:dyDescent="0.25">
      <c r="A43" s="79">
        <v>42</v>
      </c>
      <c r="B43" s="79" t="s">
        <v>175</v>
      </c>
      <c r="C43" s="64">
        <v>4</v>
      </c>
      <c r="D43" s="64">
        <v>6</v>
      </c>
      <c r="E43" s="64"/>
      <c r="F43" s="64"/>
      <c r="G43" s="64">
        <v>2</v>
      </c>
      <c r="H43" s="64">
        <v>2</v>
      </c>
      <c r="I43" s="66">
        <v>5</v>
      </c>
      <c r="J43" s="66">
        <v>17</v>
      </c>
      <c r="K43" s="66"/>
      <c r="L43" s="66">
        <f t="shared" si="0"/>
        <v>0</v>
      </c>
      <c r="M43" s="66">
        <v>0</v>
      </c>
      <c r="N43" s="66">
        <v>1</v>
      </c>
      <c r="O43" s="66"/>
      <c r="P43" s="66">
        <f t="shared" si="1"/>
        <v>0</v>
      </c>
      <c r="Q43" s="80">
        <v>10</v>
      </c>
      <c r="R43" s="80">
        <v>18</v>
      </c>
      <c r="S43" s="80"/>
      <c r="T43" s="80">
        <f t="shared" si="2"/>
        <v>0</v>
      </c>
      <c r="U43" s="80">
        <v>4</v>
      </c>
      <c r="V43" s="80">
        <v>4</v>
      </c>
      <c r="W43" s="81">
        <v>1</v>
      </c>
      <c r="X43" s="81">
        <v>7</v>
      </c>
      <c r="Y43" s="81"/>
      <c r="Z43" s="81">
        <f t="shared" si="3"/>
        <v>0</v>
      </c>
      <c r="AA43" s="81"/>
      <c r="AB43" s="81"/>
      <c r="AC43" s="79">
        <f t="shared" si="4"/>
        <v>28</v>
      </c>
      <c r="AD43" s="79">
        <f t="shared" si="5"/>
        <v>55</v>
      </c>
      <c r="AE43" s="82">
        <f t="shared" si="6"/>
        <v>0.50909090909090904</v>
      </c>
      <c r="AF43" s="79" t="s">
        <v>132</v>
      </c>
    </row>
    <row r="44" spans="1:32" customFormat="1" x14ac:dyDescent="0.25">
      <c r="A44" s="79">
        <v>43</v>
      </c>
      <c r="B44" s="79" t="s">
        <v>176</v>
      </c>
      <c r="C44" s="64">
        <v>5</v>
      </c>
      <c r="D44" s="64">
        <v>6</v>
      </c>
      <c r="E44" s="64"/>
      <c r="F44" s="64"/>
      <c r="G44" s="64"/>
      <c r="H44" s="64"/>
      <c r="I44" s="66">
        <v>9</v>
      </c>
      <c r="J44" s="66">
        <v>17</v>
      </c>
      <c r="K44" s="66"/>
      <c r="L44" s="66">
        <f t="shared" si="0"/>
        <v>0</v>
      </c>
      <c r="M44" s="66">
        <v>1</v>
      </c>
      <c r="N44" s="66">
        <v>2</v>
      </c>
      <c r="O44" s="66"/>
      <c r="P44" s="66">
        <f t="shared" si="1"/>
        <v>0</v>
      </c>
      <c r="Q44" s="80">
        <v>13</v>
      </c>
      <c r="R44" s="80">
        <v>18</v>
      </c>
      <c r="S44" s="80"/>
      <c r="T44" s="80">
        <f t="shared" si="2"/>
        <v>0</v>
      </c>
      <c r="U44" s="80">
        <v>4</v>
      </c>
      <c r="V44" s="80">
        <v>4</v>
      </c>
      <c r="W44" s="81">
        <v>5</v>
      </c>
      <c r="X44" s="81">
        <v>7</v>
      </c>
      <c r="Y44" s="81"/>
      <c r="Z44" s="81">
        <f t="shared" si="3"/>
        <v>0</v>
      </c>
      <c r="AA44" s="81"/>
      <c r="AB44" s="81"/>
      <c r="AC44" s="79">
        <f t="shared" si="4"/>
        <v>37</v>
      </c>
      <c r="AD44" s="79">
        <f t="shared" si="5"/>
        <v>54</v>
      </c>
      <c r="AE44" s="82">
        <f t="shared" si="6"/>
        <v>0.68518518518518523</v>
      </c>
      <c r="AF44" s="79" t="s">
        <v>134</v>
      </c>
    </row>
    <row r="45" spans="1:32" customFormat="1" x14ac:dyDescent="0.25">
      <c r="A45" s="79">
        <v>44</v>
      </c>
      <c r="B45" s="79" t="s">
        <v>177</v>
      </c>
      <c r="C45" s="64">
        <v>6</v>
      </c>
      <c r="D45" s="64">
        <v>6</v>
      </c>
      <c r="E45" s="64"/>
      <c r="F45" s="64"/>
      <c r="G45" s="64"/>
      <c r="H45" s="64"/>
      <c r="I45" s="66">
        <v>12</v>
      </c>
      <c r="J45" s="66">
        <v>17</v>
      </c>
      <c r="K45" s="66"/>
      <c r="L45" s="66">
        <f t="shared" si="0"/>
        <v>0</v>
      </c>
      <c r="M45" s="66">
        <v>3</v>
      </c>
      <c r="N45" s="66">
        <v>5</v>
      </c>
      <c r="O45" s="66"/>
      <c r="P45" s="66">
        <f t="shared" si="1"/>
        <v>0</v>
      </c>
      <c r="Q45" s="80">
        <v>16</v>
      </c>
      <c r="R45" s="80">
        <v>18</v>
      </c>
      <c r="S45" s="80"/>
      <c r="T45" s="80">
        <f t="shared" si="2"/>
        <v>0</v>
      </c>
      <c r="U45" s="80">
        <v>2</v>
      </c>
      <c r="V45" s="80">
        <v>3</v>
      </c>
      <c r="W45" s="81">
        <v>3</v>
      </c>
      <c r="X45" s="81">
        <v>7</v>
      </c>
      <c r="Y45" s="81"/>
      <c r="Z45" s="81">
        <f t="shared" si="3"/>
        <v>0</v>
      </c>
      <c r="AA45" s="81"/>
      <c r="AB45" s="81"/>
      <c r="AC45" s="79">
        <f t="shared" si="4"/>
        <v>42</v>
      </c>
      <c r="AD45" s="79">
        <f t="shared" si="5"/>
        <v>56</v>
      </c>
      <c r="AE45" s="82">
        <f t="shared" si="6"/>
        <v>0.75</v>
      </c>
      <c r="AF45" s="79" t="s">
        <v>136</v>
      </c>
    </row>
    <row r="46" spans="1:32" customFormat="1" x14ac:dyDescent="0.25">
      <c r="A46" s="79">
        <v>45</v>
      </c>
      <c r="B46" s="79" t="s">
        <v>178</v>
      </c>
      <c r="C46" s="64">
        <v>2</v>
      </c>
      <c r="D46" s="64">
        <v>6</v>
      </c>
      <c r="E46" s="64"/>
      <c r="F46" s="64"/>
      <c r="G46" s="64"/>
      <c r="H46" s="64"/>
      <c r="I46" s="66">
        <v>11</v>
      </c>
      <c r="J46" s="66">
        <v>17</v>
      </c>
      <c r="K46" s="66"/>
      <c r="L46" s="66">
        <f t="shared" si="0"/>
        <v>0</v>
      </c>
      <c r="M46" s="66">
        <v>4</v>
      </c>
      <c r="N46" s="66">
        <v>5</v>
      </c>
      <c r="O46" s="66"/>
      <c r="P46" s="66">
        <f t="shared" si="1"/>
        <v>0</v>
      </c>
      <c r="Q46" s="80">
        <v>15</v>
      </c>
      <c r="R46" s="80">
        <v>18</v>
      </c>
      <c r="S46" s="80"/>
      <c r="T46" s="80">
        <f t="shared" si="2"/>
        <v>0</v>
      </c>
      <c r="U46" s="80">
        <v>4</v>
      </c>
      <c r="V46" s="80">
        <v>4</v>
      </c>
      <c r="W46" s="81">
        <v>3</v>
      </c>
      <c r="X46" s="81">
        <v>7</v>
      </c>
      <c r="Y46" s="81"/>
      <c r="Z46" s="81">
        <f t="shared" si="3"/>
        <v>0</v>
      </c>
      <c r="AA46" s="81"/>
      <c r="AB46" s="81"/>
      <c r="AC46" s="79">
        <f t="shared" si="4"/>
        <v>39</v>
      </c>
      <c r="AD46" s="79">
        <f t="shared" si="5"/>
        <v>57</v>
      </c>
      <c r="AE46" s="82">
        <f t="shared" si="6"/>
        <v>0.68421052631578949</v>
      </c>
      <c r="AF46" s="79" t="s">
        <v>138</v>
      </c>
    </row>
    <row r="47" spans="1:32" customFormat="1" x14ac:dyDescent="0.25">
      <c r="A47" s="79">
        <v>46</v>
      </c>
      <c r="B47" s="79" t="s">
        <v>179</v>
      </c>
      <c r="C47" s="64">
        <v>4</v>
      </c>
      <c r="D47" s="64">
        <v>6</v>
      </c>
      <c r="E47" s="64"/>
      <c r="F47" s="64"/>
      <c r="G47" s="64">
        <v>3</v>
      </c>
      <c r="H47" s="64">
        <v>3</v>
      </c>
      <c r="I47" s="66">
        <v>11</v>
      </c>
      <c r="J47" s="66">
        <v>17</v>
      </c>
      <c r="K47" s="66"/>
      <c r="L47" s="66">
        <f t="shared" si="0"/>
        <v>0</v>
      </c>
      <c r="M47" s="66">
        <v>0</v>
      </c>
      <c r="N47" s="66">
        <v>3</v>
      </c>
      <c r="O47" s="66"/>
      <c r="P47" s="66">
        <f t="shared" si="1"/>
        <v>0</v>
      </c>
      <c r="Q47" s="80">
        <v>12</v>
      </c>
      <c r="R47" s="80">
        <v>18</v>
      </c>
      <c r="S47" s="80"/>
      <c r="T47" s="80">
        <f t="shared" si="2"/>
        <v>0</v>
      </c>
      <c r="U47" s="80">
        <v>4</v>
      </c>
      <c r="V47" s="80">
        <v>4</v>
      </c>
      <c r="W47" s="81">
        <v>0</v>
      </c>
      <c r="X47" s="81">
        <v>7</v>
      </c>
      <c r="Y47" s="81"/>
      <c r="Z47" s="81">
        <f t="shared" si="3"/>
        <v>0</v>
      </c>
      <c r="AA47" s="81"/>
      <c r="AB47" s="81"/>
      <c r="AC47" s="79">
        <f t="shared" si="4"/>
        <v>37</v>
      </c>
      <c r="AD47" s="79">
        <f t="shared" si="5"/>
        <v>58</v>
      </c>
      <c r="AE47" s="82">
        <f t="shared" si="6"/>
        <v>0.63793103448275867</v>
      </c>
      <c r="AF47" s="79" t="s">
        <v>130</v>
      </c>
    </row>
    <row r="48" spans="1:32" customFormat="1" x14ac:dyDescent="0.25">
      <c r="A48" s="79">
        <v>47</v>
      </c>
      <c r="B48" s="79" t="s">
        <v>180</v>
      </c>
      <c r="C48" s="64">
        <v>4</v>
      </c>
      <c r="D48" s="64">
        <v>6</v>
      </c>
      <c r="E48" s="64"/>
      <c r="F48" s="64"/>
      <c r="G48" s="64">
        <v>1</v>
      </c>
      <c r="H48" s="64">
        <v>2</v>
      </c>
      <c r="I48" s="66">
        <v>14</v>
      </c>
      <c r="J48" s="66">
        <v>17</v>
      </c>
      <c r="K48" s="66"/>
      <c r="L48" s="66">
        <f t="shared" si="0"/>
        <v>0</v>
      </c>
      <c r="M48" s="66">
        <v>1</v>
      </c>
      <c r="N48" s="66">
        <v>1</v>
      </c>
      <c r="O48" s="66"/>
      <c r="P48" s="66">
        <f t="shared" si="1"/>
        <v>0</v>
      </c>
      <c r="Q48" s="80">
        <v>14</v>
      </c>
      <c r="R48" s="80">
        <v>18</v>
      </c>
      <c r="S48" s="80"/>
      <c r="T48" s="80">
        <f t="shared" si="2"/>
        <v>0</v>
      </c>
      <c r="U48" s="80">
        <v>3</v>
      </c>
      <c r="V48" s="80">
        <v>4</v>
      </c>
      <c r="W48" s="81">
        <v>3</v>
      </c>
      <c r="X48" s="81">
        <v>7</v>
      </c>
      <c r="Y48" s="81"/>
      <c r="Z48" s="81">
        <f t="shared" si="3"/>
        <v>0</v>
      </c>
      <c r="AA48" s="81"/>
      <c r="AB48" s="81"/>
      <c r="AC48" s="79">
        <f t="shared" si="4"/>
        <v>41</v>
      </c>
      <c r="AD48" s="79">
        <f t="shared" si="5"/>
        <v>55</v>
      </c>
      <c r="AE48" s="82">
        <f t="shared" si="6"/>
        <v>0.74545454545454548</v>
      </c>
      <c r="AF48" s="79" t="s">
        <v>132</v>
      </c>
    </row>
    <row r="49" spans="1:32" s="26" customFormat="1" ht="11.25" x14ac:dyDescent="0.2">
      <c r="A49" s="79">
        <v>48</v>
      </c>
      <c r="B49" s="79" t="s">
        <v>181</v>
      </c>
      <c r="C49" s="64">
        <v>0</v>
      </c>
      <c r="D49" s="64">
        <v>6</v>
      </c>
      <c r="E49" s="64"/>
      <c r="F49" s="64"/>
      <c r="G49" s="64"/>
      <c r="H49" s="64"/>
      <c r="I49" s="66">
        <v>6</v>
      </c>
      <c r="J49" s="66">
        <v>17</v>
      </c>
      <c r="K49" s="66">
        <v>5</v>
      </c>
      <c r="L49" s="66">
        <f t="shared" si="0"/>
        <v>5</v>
      </c>
      <c r="M49" s="66">
        <v>2</v>
      </c>
      <c r="N49" s="66">
        <v>2</v>
      </c>
      <c r="O49" s="66"/>
      <c r="P49" s="66">
        <f t="shared" si="1"/>
        <v>0</v>
      </c>
      <c r="Q49" s="80">
        <v>13</v>
      </c>
      <c r="R49" s="80">
        <v>18</v>
      </c>
      <c r="S49" s="80"/>
      <c r="T49" s="80">
        <f t="shared" si="2"/>
        <v>0</v>
      </c>
      <c r="U49" s="80">
        <v>4</v>
      </c>
      <c r="V49" s="80">
        <v>4</v>
      </c>
      <c r="W49" s="81">
        <v>0</v>
      </c>
      <c r="X49" s="81">
        <v>7</v>
      </c>
      <c r="Y49" s="81">
        <v>2</v>
      </c>
      <c r="Z49" s="81">
        <f t="shared" si="3"/>
        <v>2</v>
      </c>
      <c r="AA49" s="81"/>
      <c r="AB49" s="81"/>
      <c r="AC49" s="79">
        <f t="shared" si="4"/>
        <v>32</v>
      </c>
      <c r="AD49" s="79">
        <f t="shared" si="5"/>
        <v>54</v>
      </c>
      <c r="AE49" s="82">
        <f t="shared" si="6"/>
        <v>0.59259259259259256</v>
      </c>
      <c r="AF49" s="79" t="s">
        <v>134</v>
      </c>
    </row>
    <row r="50" spans="1:32" customFormat="1" x14ac:dyDescent="0.25">
      <c r="A50" s="79">
        <v>49</v>
      </c>
      <c r="B50" s="79" t="s">
        <v>182</v>
      </c>
      <c r="C50" s="64">
        <v>3</v>
      </c>
      <c r="D50" s="64">
        <v>6</v>
      </c>
      <c r="E50" s="64"/>
      <c r="F50" s="64"/>
      <c r="G50" s="64"/>
      <c r="H50" s="64"/>
      <c r="I50" s="66">
        <v>13</v>
      </c>
      <c r="J50" s="66">
        <v>17</v>
      </c>
      <c r="K50" s="66"/>
      <c r="L50" s="66">
        <f t="shared" si="0"/>
        <v>0</v>
      </c>
      <c r="M50" s="66">
        <v>5</v>
      </c>
      <c r="N50" s="66">
        <v>5</v>
      </c>
      <c r="O50" s="66"/>
      <c r="P50" s="66">
        <f t="shared" si="1"/>
        <v>0</v>
      </c>
      <c r="Q50" s="80">
        <v>10</v>
      </c>
      <c r="R50" s="80">
        <v>18</v>
      </c>
      <c r="S50" s="80"/>
      <c r="T50" s="80">
        <f t="shared" si="2"/>
        <v>0</v>
      </c>
      <c r="U50" s="80">
        <v>2</v>
      </c>
      <c r="V50" s="80">
        <v>3</v>
      </c>
      <c r="W50" s="81">
        <v>3</v>
      </c>
      <c r="X50" s="81">
        <v>7</v>
      </c>
      <c r="Y50" s="81"/>
      <c r="Z50" s="81">
        <f t="shared" si="3"/>
        <v>0</v>
      </c>
      <c r="AA50" s="81"/>
      <c r="AB50" s="81"/>
      <c r="AC50" s="79">
        <f t="shared" si="4"/>
        <v>36</v>
      </c>
      <c r="AD50" s="79">
        <f t="shared" si="5"/>
        <v>56</v>
      </c>
      <c r="AE50" s="82">
        <f t="shared" si="6"/>
        <v>0.6428571428571429</v>
      </c>
      <c r="AF50" s="79" t="s">
        <v>136</v>
      </c>
    </row>
    <row r="51" spans="1:32" x14ac:dyDescent="0.25">
      <c r="A51" s="27"/>
      <c r="B51" s="27"/>
      <c r="C51" s="27"/>
      <c r="D51" s="27"/>
      <c r="E51" s="27"/>
      <c r="F51" s="27"/>
      <c r="G51" s="27"/>
      <c r="H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9"/>
      <c r="AF51" s="27"/>
    </row>
    <row r="53" spans="1:32" ht="30" x14ac:dyDescent="0.25">
      <c r="C53" s="40"/>
      <c r="D53" s="18" t="s">
        <v>68</v>
      </c>
      <c r="E53" s="18"/>
      <c r="F53" s="18"/>
      <c r="G53" s="28"/>
      <c r="H53" s="18" t="s">
        <v>69</v>
      </c>
    </row>
    <row r="54" spans="1:32" ht="30" x14ac:dyDescent="0.25">
      <c r="C54" s="42"/>
      <c r="D54" s="18" t="s">
        <v>729</v>
      </c>
      <c r="E54" s="18"/>
      <c r="F54" s="18"/>
      <c r="G54" s="30"/>
      <c r="H54" s="18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workbookViewId="0">
      <selection activeCell="N2" sqref="N2:N51"/>
    </sheetView>
  </sheetViews>
  <sheetFormatPr defaultRowHeight="15" x14ac:dyDescent="0.25"/>
  <cols>
    <col min="1" max="1" width="3.28515625" style="38" bestFit="1" customWidth="1"/>
    <col min="2" max="2" width="7" style="38" customWidth="1"/>
    <col min="3" max="3" width="9" style="16" customWidth="1"/>
    <col min="4" max="4" width="10.85546875" style="16" customWidth="1"/>
    <col min="5" max="5" width="8.140625" style="16" customWidth="1"/>
    <col min="6" max="6" width="9.140625" style="16" customWidth="1"/>
    <col min="7" max="7" width="9.28515625" style="16" customWidth="1"/>
    <col min="8" max="8" width="9.140625" style="16" customWidth="1"/>
    <col min="9" max="9" width="8.5703125" style="16" customWidth="1"/>
    <col min="10" max="10" width="9.140625" style="16" customWidth="1"/>
    <col min="11" max="11" width="8" style="16" customWidth="1"/>
    <col min="12" max="14" width="7.7109375" style="16" customWidth="1"/>
    <col min="15" max="15" width="7.42578125" style="16" customWidth="1"/>
    <col min="16" max="16" width="7.85546875" style="16" customWidth="1"/>
    <col min="17" max="17" width="7.42578125" style="16" bestFit="1" customWidth="1"/>
    <col min="18" max="18" width="5.5703125" style="16" bestFit="1" customWidth="1"/>
    <col min="19" max="19" width="7.42578125" style="16" bestFit="1" customWidth="1"/>
    <col min="20" max="20" width="5.7109375" style="16" bestFit="1" customWidth="1"/>
    <col min="21" max="21" width="7.140625" style="16" bestFit="1" customWidth="1"/>
    <col min="22" max="22" width="5.5703125" style="16" bestFit="1" customWidth="1"/>
    <col min="23" max="23" width="8.5703125" style="44" bestFit="1" customWidth="1"/>
    <col min="24" max="24" width="6.140625" style="16" bestFit="1" customWidth="1"/>
    <col min="25" max="16384" width="9.140625" style="38"/>
  </cols>
  <sheetData>
    <row r="1" spans="1:24" s="7" customFormat="1" ht="79.5" x14ac:dyDescent="0.25">
      <c r="A1" s="1" t="s">
        <v>0</v>
      </c>
      <c r="B1" s="85" t="s">
        <v>739</v>
      </c>
      <c r="C1" s="2" t="s">
        <v>1</v>
      </c>
      <c r="D1" s="2" t="s">
        <v>71</v>
      </c>
      <c r="E1" s="2" t="s">
        <v>2</v>
      </c>
      <c r="F1" s="2" t="s">
        <v>3</v>
      </c>
      <c r="G1" s="3" t="s">
        <v>726</v>
      </c>
      <c r="H1" s="3" t="s">
        <v>756</v>
      </c>
      <c r="I1" s="3" t="s">
        <v>727</v>
      </c>
      <c r="J1" s="3" t="s">
        <v>728</v>
      </c>
      <c r="K1" s="4" t="s">
        <v>4</v>
      </c>
      <c r="L1" s="4" t="s">
        <v>757</v>
      </c>
      <c r="M1" s="4" t="s">
        <v>723</v>
      </c>
      <c r="N1" s="4" t="s">
        <v>724</v>
      </c>
      <c r="O1" s="4" t="s">
        <v>5</v>
      </c>
      <c r="P1" s="4" t="s">
        <v>72</v>
      </c>
      <c r="Q1" s="5" t="s">
        <v>7</v>
      </c>
      <c r="R1" s="5" t="s">
        <v>752</v>
      </c>
      <c r="S1" s="5" t="s">
        <v>8</v>
      </c>
      <c r="T1" s="5" t="s">
        <v>9</v>
      </c>
      <c r="U1" s="1" t="s">
        <v>10</v>
      </c>
      <c r="V1" s="1" t="s">
        <v>11</v>
      </c>
      <c r="W1" s="6" t="s">
        <v>725</v>
      </c>
      <c r="X1" s="1" t="s">
        <v>12</v>
      </c>
    </row>
    <row r="2" spans="1:24" customFormat="1" x14ac:dyDescent="0.25">
      <c r="A2" s="32">
        <v>1</v>
      </c>
      <c r="B2" s="32" t="s">
        <v>183</v>
      </c>
      <c r="C2" s="9"/>
      <c r="D2" s="9"/>
      <c r="E2" s="9"/>
      <c r="F2" s="9"/>
      <c r="G2" s="10">
        <v>0</v>
      </c>
      <c r="H2" s="10">
        <v>14</v>
      </c>
      <c r="I2" s="10">
        <v>0</v>
      </c>
      <c r="J2" s="10">
        <v>5</v>
      </c>
      <c r="K2" s="11">
        <v>0</v>
      </c>
      <c r="L2" s="11">
        <v>16</v>
      </c>
      <c r="M2" s="11"/>
      <c r="N2" s="11">
        <f>FLOOR(IF(M2&lt;(0.5*L2),M2,(35*L2)),1)</f>
        <v>0</v>
      </c>
      <c r="O2" s="11">
        <v>0</v>
      </c>
      <c r="P2" s="11">
        <v>4</v>
      </c>
      <c r="Q2" s="25">
        <v>9</v>
      </c>
      <c r="R2" s="25">
        <v>12</v>
      </c>
      <c r="S2" s="25"/>
      <c r="T2" s="25"/>
      <c r="U2" s="8">
        <f>SUM(C2,E2,G2,I2,K2,N2,O2,Q2,S2)</f>
        <v>9</v>
      </c>
      <c r="V2" s="8">
        <f>SUM(D2,F2,H2,J2,L2,P2,R2,T2)</f>
        <v>51</v>
      </c>
      <c r="W2" s="12">
        <f>(U2/V2)</f>
        <v>0.17647058823529413</v>
      </c>
      <c r="X2" s="8" t="s">
        <v>184</v>
      </c>
    </row>
    <row r="3" spans="1:24" customFormat="1" x14ac:dyDescent="0.25">
      <c r="A3" s="32">
        <v>2</v>
      </c>
      <c r="B3" s="32" t="s">
        <v>185</v>
      </c>
      <c r="C3" s="9"/>
      <c r="D3" s="9"/>
      <c r="E3" s="9">
        <v>3</v>
      </c>
      <c r="F3" s="9">
        <v>3</v>
      </c>
      <c r="G3" s="10">
        <v>8</v>
      </c>
      <c r="H3" s="10">
        <v>14</v>
      </c>
      <c r="I3" s="10">
        <v>2</v>
      </c>
      <c r="J3" s="10">
        <v>2</v>
      </c>
      <c r="K3" s="11">
        <v>16</v>
      </c>
      <c r="L3" s="11">
        <v>16</v>
      </c>
      <c r="M3" s="11"/>
      <c r="N3" s="11">
        <f t="shared" ref="N3:N51" si="0">FLOOR(IF(M3&lt;(0.5*L3),M3,(35*L3)),1)</f>
        <v>0</v>
      </c>
      <c r="O3" s="11">
        <v>0</v>
      </c>
      <c r="P3" s="11">
        <v>1</v>
      </c>
      <c r="Q3" s="25">
        <v>9</v>
      </c>
      <c r="R3" s="25">
        <v>12</v>
      </c>
      <c r="S3" s="25"/>
      <c r="T3" s="25"/>
      <c r="U3" s="8">
        <f t="shared" ref="U3:U51" si="1">SUM(C3,E3,G3,I3,K3,N3,O3,Q3,S3)</f>
        <v>38</v>
      </c>
      <c r="V3" s="8">
        <f t="shared" ref="V3:V51" si="2">SUM(D3,F3,H3,J3,L3,P3,R3,T3)</f>
        <v>48</v>
      </c>
      <c r="W3" s="12">
        <f t="shared" ref="W3:W51" si="3">(U3/V3)</f>
        <v>0.79166666666666663</v>
      </c>
      <c r="X3" s="8" t="s">
        <v>186</v>
      </c>
    </row>
    <row r="4" spans="1:24" customFormat="1" x14ac:dyDescent="0.25">
      <c r="A4" s="32">
        <v>3</v>
      </c>
      <c r="B4" s="32" t="s">
        <v>187</v>
      </c>
      <c r="C4" s="9"/>
      <c r="D4" s="9"/>
      <c r="E4" s="9">
        <v>3</v>
      </c>
      <c r="F4" s="9">
        <v>4</v>
      </c>
      <c r="G4" s="10">
        <v>9</v>
      </c>
      <c r="H4" s="10">
        <v>14</v>
      </c>
      <c r="I4" s="10">
        <v>2</v>
      </c>
      <c r="J4" s="10">
        <v>2</v>
      </c>
      <c r="K4" s="11">
        <v>14</v>
      </c>
      <c r="L4" s="11">
        <v>16</v>
      </c>
      <c r="M4" s="11"/>
      <c r="N4" s="11">
        <f t="shared" si="0"/>
        <v>0</v>
      </c>
      <c r="O4" s="11">
        <v>1</v>
      </c>
      <c r="P4" s="11">
        <v>4</v>
      </c>
      <c r="Q4" s="25">
        <v>11</v>
      </c>
      <c r="R4" s="25">
        <v>12</v>
      </c>
      <c r="S4" s="25"/>
      <c r="T4" s="25"/>
      <c r="U4" s="8">
        <f t="shared" si="1"/>
        <v>40</v>
      </c>
      <c r="V4" s="8">
        <f t="shared" si="2"/>
        <v>52</v>
      </c>
      <c r="W4" s="12">
        <f t="shared" si="3"/>
        <v>0.76923076923076927</v>
      </c>
      <c r="X4" s="8" t="s">
        <v>188</v>
      </c>
    </row>
    <row r="5" spans="1:24" customFormat="1" x14ac:dyDescent="0.25">
      <c r="A5" s="32">
        <v>4</v>
      </c>
      <c r="B5" s="32" t="s">
        <v>189</v>
      </c>
      <c r="C5" s="9"/>
      <c r="D5" s="9"/>
      <c r="E5" s="9">
        <v>4</v>
      </c>
      <c r="F5" s="9">
        <v>4</v>
      </c>
      <c r="G5" s="10">
        <v>7</v>
      </c>
      <c r="H5" s="10">
        <v>14</v>
      </c>
      <c r="I5" s="10">
        <v>1</v>
      </c>
      <c r="J5" s="10">
        <v>4</v>
      </c>
      <c r="K5" s="11">
        <v>14</v>
      </c>
      <c r="L5" s="11">
        <v>16</v>
      </c>
      <c r="M5" s="11"/>
      <c r="N5" s="11">
        <f t="shared" si="0"/>
        <v>0</v>
      </c>
      <c r="O5" s="11">
        <v>0</v>
      </c>
      <c r="P5" s="11">
        <v>1</v>
      </c>
      <c r="Q5" s="25">
        <v>5</v>
      </c>
      <c r="R5" s="25">
        <v>12</v>
      </c>
      <c r="S5" s="25"/>
      <c r="T5" s="25"/>
      <c r="U5" s="8">
        <f t="shared" si="1"/>
        <v>31</v>
      </c>
      <c r="V5" s="8">
        <f t="shared" si="2"/>
        <v>51</v>
      </c>
      <c r="W5" s="12">
        <f t="shared" si="3"/>
        <v>0.60784313725490191</v>
      </c>
      <c r="X5" s="8" t="s">
        <v>190</v>
      </c>
    </row>
    <row r="6" spans="1:24" customFormat="1" x14ac:dyDescent="0.25">
      <c r="A6" s="32">
        <v>5</v>
      </c>
      <c r="B6" s="32" t="s">
        <v>191</v>
      </c>
      <c r="C6" s="9"/>
      <c r="D6" s="9"/>
      <c r="E6" s="9">
        <v>1</v>
      </c>
      <c r="F6" s="9">
        <v>2</v>
      </c>
      <c r="G6" s="10">
        <v>14</v>
      </c>
      <c r="H6" s="10">
        <v>14</v>
      </c>
      <c r="I6" s="10">
        <v>2</v>
      </c>
      <c r="J6" s="10">
        <v>3</v>
      </c>
      <c r="K6" s="11">
        <v>15</v>
      </c>
      <c r="L6" s="11">
        <v>16</v>
      </c>
      <c r="M6" s="11"/>
      <c r="N6" s="11">
        <f t="shared" si="0"/>
        <v>0</v>
      </c>
      <c r="O6" s="11">
        <v>0</v>
      </c>
      <c r="P6" s="11">
        <v>1</v>
      </c>
      <c r="Q6" s="25">
        <v>9</v>
      </c>
      <c r="R6" s="25">
        <v>12</v>
      </c>
      <c r="S6" s="25"/>
      <c r="T6" s="25"/>
      <c r="U6" s="8">
        <f t="shared" si="1"/>
        <v>41</v>
      </c>
      <c r="V6" s="8">
        <f t="shared" si="2"/>
        <v>48</v>
      </c>
      <c r="W6" s="12">
        <f t="shared" si="3"/>
        <v>0.85416666666666663</v>
      </c>
      <c r="X6" s="8" t="s">
        <v>192</v>
      </c>
    </row>
    <row r="7" spans="1:24" customFormat="1" x14ac:dyDescent="0.25">
      <c r="A7" s="32">
        <v>6</v>
      </c>
      <c r="B7" s="32" t="s">
        <v>193</v>
      </c>
      <c r="C7" s="9"/>
      <c r="D7" s="9"/>
      <c r="E7" s="9"/>
      <c r="F7" s="9"/>
      <c r="G7" s="10">
        <v>14</v>
      </c>
      <c r="H7" s="10">
        <v>14</v>
      </c>
      <c r="I7" s="10">
        <v>5</v>
      </c>
      <c r="J7" s="10">
        <v>5</v>
      </c>
      <c r="K7" s="11">
        <v>16</v>
      </c>
      <c r="L7" s="11">
        <v>16</v>
      </c>
      <c r="M7" s="11"/>
      <c r="N7" s="11">
        <f t="shared" si="0"/>
        <v>0</v>
      </c>
      <c r="O7" s="11">
        <v>2</v>
      </c>
      <c r="P7" s="11">
        <v>4</v>
      </c>
      <c r="Q7" s="25">
        <v>11</v>
      </c>
      <c r="R7" s="25">
        <v>12</v>
      </c>
      <c r="S7" s="25"/>
      <c r="T7" s="25"/>
      <c r="U7" s="8">
        <f t="shared" si="1"/>
        <v>48</v>
      </c>
      <c r="V7" s="8">
        <f t="shared" si="2"/>
        <v>51</v>
      </c>
      <c r="W7" s="12">
        <f t="shared" si="3"/>
        <v>0.94117647058823528</v>
      </c>
      <c r="X7" s="8" t="s">
        <v>184</v>
      </c>
    </row>
    <row r="8" spans="1:24" customFormat="1" x14ac:dyDescent="0.25">
      <c r="A8" s="32">
        <v>7</v>
      </c>
      <c r="B8" s="32" t="s">
        <v>194</v>
      </c>
      <c r="C8" s="9"/>
      <c r="D8" s="9"/>
      <c r="E8" s="9">
        <v>3</v>
      </c>
      <c r="F8" s="9">
        <v>3</v>
      </c>
      <c r="G8" s="10">
        <v>11</v>
      </c>
      <c r="H8" s="10">
        <v>14</v>
      </c>
      <c r="I8" s="10">
        <v>2</v>
      </c>
      <c r="J8" s="10">
        <v>2</v>
      </c>
      <c r="K8" s="11">
        <v>12</v>
      </c>
      <c r="L8" s="11">
        <v>16</v>
      </c>
      <c r="M8" s="11"/>
      <c r="N8" s="11">
        <f t="shared" si="0"/>
        <v>0</v>
      </c>
      <c r="O8" s="11">
        <v>0</v>
      </c>
      <c r="P8" s="11">
        <v>1</v>
      </c>
      <c r="Q8" s="25">
        <v>5</v>
      </c>
      <c r="R8" s="25">
        <v>12</v>
      </c>
      <c r="S8" s="25"/>
      <c r="T8" s="25"/>
      <c r="U8" s="8">
        <f t="shared" si="1"/>
        <v>33</v>
      </c>
      <c r="V8" s="8">
        <f t="shared" si="2"/>
        <v>48</v>
      </c>
      <c r="W8" s="12">
        <f t="shared" si="3"/>
        <v>0.6875</v>
      </c>
      <c r="X8" s="8" t="s">
        <v>186</v>
      </c>
    </row>
    <row r="9" spans="1:24" customFormat="1" x14ac:dyDescent="0.25">
      <c r="A9" s="32">
        <v>8</v>
      </c>
      <c r="B9" s="32" t="s">
        <v>195</v>
      </c>
      <c r="C9" s="9"/>
      <c r="D9" s="9"/>
      <c r="E9" s="9">
        <v>3</v>
      </c>
      <c r="F9" s="9">
        <v>4</v>
      </c>
      <c r="G9" s="10">
        <v>14</v>
      </c>
      <c r="H9" s="10">
        <v>14</v>
      </c>
      <c r="I9" s="10">
        <v>2</v>
      </c>
      <c r="J9" s="10">
        <v>2</v>
      </c>
      <c r="K9" s="11">
        <v>14</v>
      </c>
      <c r="L9" s="11">
        <v>16</v>
      </c>
      <c r="M9" s="11"/>
      <c r="N9" s="11">
        <f t="shared" si="0"/>
        <v>0</v>
      </c>
      <c r="O9" s="11">
        <v>1</v>
      </c>
      <c r="P9" s="11">
        <v>4</v>
      </c>
      <c r="Q9" s="25">
        <v>7</v>
      </c>
      <c r="R9" s="25">
        <v>12</v>
      </c>
      <c r="S9" s="25"/>
      <c r="T9" s="25"/>
      <c r="U9" s="8">
        <f t="shared" si="1"/>
        <v>41</v>
      </c>
      <c r="V9" s="8">
        <f t="shared" si="2"/>
        <v>52</v>
      </c>
      <c r="W9" s="12">
        <f t="shared" si="3"/>
        <v>0.78846153846153844</v>
      </c>
      <c r="X9" s="8" t="s">
        <v>188</v>
      </c>
    </row>
    <row r="10" spans="1:24" customFormat="1" x14ac:dyDescent="0.25">
      <c r="A10" s="32">
        <v>9</v>
      </c>
      <c r="B10" s="32" t="s">
        <v>196</v>
      </c>
      <c r="C10" s="9"/>
      <c r="D10" s="9"/>
      <c r="E10" s="9">
        <v>4</v>
      </c>
      <c r="F10" s="9">
        <v>4</v>
      </c>
      <c r="G10" s="10">
        <v>11</v>
      </c>
      <c r="H10" s="10">
        <v>14</v>
      </c>
      <c r="I10" s="10">
        <v>4</v>
      </c>
      <c r="J10" s="10">
        <v>4</v>
      </c>
      <c r="K10" s="11">
        <v>16</v>
      </c>
      <c r="L10" s="11">
        <v>16</v>
      </c>
      <c r="M10" s="11"/>
      <c r="N10" s="11">
        <f t="shared" si="0"/>
        <v>0</v>
      </c>
      <c r="O10" s="11">
        <v>0</v>
      </c>
      <c r="P10" s="11">
        <v>1</v>
      </c>
      <c r="Q10" s="25">
        <v>8</v>
      </c>
      <c r="R10" s="25">
        <v>12</v>
      </c>
      <c r="S10" s="25"/>
      <c r="T10" s="25"/>
      <c r="U10" s="8">
        <f t="shared" si="1"/>
        <v>43</v>
      </c>
      <c r="V10" s="8">
        <f t="shared" si="2"/>
        <v>51</v>
      </c>
      <c r="W10" s="12">
        <f t="shared" si="3"/>
        <v>0.84313725490196079</v>
      </c>
      <c r="X10" s="8" t="s">
        <v>190</v>
      </c>
    </row>
    <row r="11" spans="1:24" customFormat="1" x14ac:dyDescent="0.25">
      <c r="A11" s="32">
        <v>10</v>
      </c>
      <c r="B11" s="32" t="s">
        <v>197</v>
      </c>
      <c r="C11" s="9"/>
      <c r="D11" s="9"/>
      <c r="E11" s="9">
        <v>1</v>
      </c>
      <c r="F11" s="9">
        <v>2</v>
      </c>
      <c r="G11" s="10">
        <v>4</v>
      </c>
      <c r="H11" s="10">
        <v>14</v>
      </c>
      <c r="I11" s="10">
        <v>1</v>
      </c>
      <c r="J11" s="10">
        <v>3</v>
      </c>
      <c r="K11" s="11">
        <v>11</v>
      </c>
      <c r="L11" s="11">
        <v>16</v>
      </c>
      <c r="M11" s="11">
        <v>3</v>
      </c>
      <c r="N11" s="11">
        <f t="shared" si="0"/>
        <v>3</v>
      </c>
      <c r="O11" s="11">
        <v>0</v>
      </c>
      <c r="P11" s="11">
        <v>1</v>
      </c>
      <c r="Q11" s="25">
        <v>1</v>
      </c>
      <c r="R11" s="25">
        <v>12</v>
      </c>
      <c r="S11" s="25"/>
      <c r="T11" s="25"/>
      <c r="U11" s="8">
        <f t="shared" si="1"/>
        <v>21</v>
      </c>
      <c r="V11" s="8">
        <f t="shared" si="2"/>
        <v>48</v>
      </c>
      <c r="W11" s="12">
        <f t="shared" si="3"/>
        <v>0.4375</v>
      </c>
      <c r="X11" s="8" t="s">
        <v>192</v>
      </c>
    </row>
    <row r="12" spans="1:24" customFormat="1" x14ac:dyDescent="0.25">
      <c r="A12" s="32">
        <v>11</v>
      </c>
      <c r="B12" s="32" t="s">
        <v>198</v>
      </c>
      <c r="C12" s="9"/>
      <c r="D12" s="9"/>
      <c r="E12" s="9"/>
      <c r="F12" s="9"/>
      <c r="G12" s="10">
        <v>14</v>
      </c>
      <c r="H12" s="10">
        <v>14</v>
      </c>
      <c r="I12" s="10">
        <v>5</v>
      </c>
      <c r="J12" s="10">
        <v>5</v>
      </c>
      <c r="K12" s="11">
        <v>14</v>
      </c>
      <c r="L12" s="11">
        <v>16</v>
      </c>
      <c r="M12" s="11"/>
      <c r="N12" s="11">
        <f t="shared" si="0"/>
        <v>0</v>
      </c>
      <c r="O12" s="11">
        <v>1</v>
      </c>
      <c r="P12" s="11">
        <v>4</v>
      </c>
      <c r="Q12" s="25">
        <v>10</v>
      </c>
      <c r="R12" s="25">
        <v>12</v>
      </c>
      <c r="S12" s="25"/>
      <c r="T12" s="25"/>
      <c r="U12" s="8">
        <f t="shared" si="1"/>
        <v>44</v>
      </c>
      <c r="V12" s="8">
        <f t="shared" si="2"/>
        <v>51</v>
      </c>
      <c r="W12" s="12">
        <f t="shared" si="3"/>
        <v>0.86274509803921573</v>
      </c>
      <c r="X12" s="8" t="s">
        <v>184</v>
      </c>
    </row>
    <row r="13" spans="1:24" customFormat="1" x14ac:dyDescent="0.25">
      <c r="A13" s="32">
        <v>12</v>
      </c>
      <c r="B13" s="32" t="s">
        <v>199</v>
      </c>
      <c r="C13" s="9"/>
      <c r="D13" s="9"/>
      <c r="E13" s="9">
        <v>3</v>
      </c>
      <c r="F13" s="9">
        <v>3</v>
      </c>
      <c r="G13" s="10">
        <v>14</v>
      </c>
      <c r="H13" s="10">
        <v>14</v>
      </c>
      <c r="I13" s="10">
        <v>1</v>
      </c>
      <c r="J13" s="10">
        <v>2</v>
      </c>
      <c r="K13" s="11">
        <v>13</v>
      </c>
      <c r="L13" s="11">
        <v>16</v>
      </c>
      <c r="M13" s="11"/>
      <c r="N13" s="11">
        <f t="shared" si="0"/>
        <v>0</v>
      </c>
      <c r="O13" s="11">
        <v>0</v>
      </c>
      <c r="P13" s="11">
        <v>1</v>
      </c>
      <c r="Q13" s="25">
        <v>9</v>
      </c>
      <c r="R13" s="25">
        <v>12</v>
      </c>
      <c r="S13" s="25"/>
      <c r="T13" s="25"/>
      <c r="U13" s="8">
        <f t="shared" si="1"/>
        <v>40</v>
      </c>
      <c r="V13" s="8">
        <f t="shared" si="2"/>
        <v>48</v>
      </c>
      <c r="W13" s="12">
        <f t="shared" si="3"/>
        <v>0.83333333333333337</v>
      </c>
      <c r="X13" s="8" t="s">
        <v>186</v>
      </c>
    </row>
    <row r="14" spans="1:24" customFormat="1" x14ac:dyDescent="0.25">
      <c r="A14" s="32">
        <v>13</v>
      </c>
      <c r="B14" s="32" t="s">
        <v>200</v>
      </c>
      <c r="C14" s="9"/>
      <c r="D14" s="9"/>
      <c r="E14" s="9">
        <v>4</v>
      </c>
      <c r="F14" s="9">
        <v>4</v>
      </c>
      <c r="G14" s="10">
        <v>7</v>
      </c>
      <c r="H14" s="10">
        <v>14</v>
      </c>
      <c r="I14" s="10">
        <v>2</v>
      </c>
      <c r="J14" s="10">
        <v>2</v>
      </c>
      <c r="K14" s="11">
        <v>10</v>
      </c>
      <c r="L14" s="11">
        <v>16</v>
      </c>
      <c r="M14" s="11"/>
      <c r="N14" s="11">
        <f t="shared" si="0"/>
        <v>0</v>
      </c>
      <c r="O14" s="11">
        <v>1</v>
      </c>
      <c r="P14" s="11">
        <v>4</v>
      </c>
      <c r="Q14" s="25">
        <v>7</v>
      </c>
      <c r="R14" s="25">
        <v>12</v>
      </c>
      <c r="S14" s="25"/>
      <c r="T14" s="25"/>
      <c r="U14" s="8">
        <f t="shared" si="1"/>
        <v>31</v>
      </c>
      <c r="V14" s="8">
        <f t="shared" si="2"/>
        <v>52</v>
      </c>
      <c r="W14" s="12">
        <f t="shared" si="3"/>
        <v>0.59615384615384615</v>
      </c>
      <c r="X14" s="8" t="s">
        <v>188</v>
      </c>
    </row>
    <row r="15" spans="1:24" customFormat="1" x14ac:dyDescent="0.25">
      <c r="A15" s="32">
        <v>14</v>
      </c>
      <c r="B15" s="32" t="s">
        <v>201</v>
      </c>
      <c r="C15" s="9"/>
      <c r="D15" s="9"/>
      <c r="E15" s="9">
        <v>4</v>
      </c>
      <c r="F15" s="9">
        <v>4</v>
      </c>
      <c r="G15" s="10">
        <v>7</v>
      </c>
      <c r="H15" s="10">
        <v>14</v>
      </c>
      <c r="I15" s="10">
        <v>3</v>
      </c>
      <c r="J15" s="10">
        <v>4</v>
      </c>
      <c r="K15" s="11">
        <v>10</v>
      </c>
      <c r="L15" s="11">
        <v>16</v>
      </c>
      <c r="M15" s="11"/>
      <c r="N15" s="11">
        <f t="shared" si="0"/>
        <v>0</v>
      </c>
      <c r="O15" s="11">
        <v>0</v>
      </c>
      <c r="P15" s="11">
        <v>1</v>
      </c>
      <c r="Q15" s="25">
        <v>7</v>
      </c>
      <c r="R15" s="25">
        <v>12</v>
      </c>
      <c r="S15" s="25"/>
      <c r="T15" s="25"/>
      <c r="U15" s="8">
        <f t="shared" si="1"/>
        <v>31</v>
      </c>
      <c r="V15" s="8">
        <f t="shared" si="2"/>
        <v>51</v>
      </c>
      <c r="W15" s="12">
        <f t="shared" si="3"/>
        <v>0.60784313725490191</v>
      </c>
      <c r="X15" s="8" t="s">
        <v>190</v>
      </c>
    </row>
    <row r="16" spans="1:24" customFormat="1" x14ac:dyDescent="0.25">
      <c r="A16" s="32">
        <v>15</v>
      </c>
      <c r="B16" s="32" t="s">
        <v>202</v>
      </c>
      <c r="C16" s="9"/>
      <c r="D16" s="9"/>
      <c r="E16" s="9">
        <v>2</v>
      </c>
      <c r="F16" s="9">
        <v>2</v>
      </c>
      <c r="G16" s="10">
        <v>10</v>
      </c>
      <c r="H16" s="10">
        <v>14</v>
      </c>
      <c r="I16" s="10">
        <v>1</v>
      </c>
      <c r="J16" s="10">
        <v>3</v>
      </c>
      <c r="K16" s="11">
        <v>11</v>
      </c>
      <c r="L16" s="11">
        <v>16</v>
      </c>
      <c r="M16" s="11"/>
      <c r="N16" s="11">
        <f t="shared" si="0"/>
        <v>0</v>
      </c>
      <c r="O16" s="11">
        <v>1</v>
      </c>
      <c r="P16" s="11">
        <v>1</v>
      </c>
      <c r="Q16" s="25">
        <v>10</v>
      </c>
      <c r="R16" s="25">
        <v>12</v>
      </c>
      <c r="S16" s="25"/>
      <c r="T16" s="25"/>
      <c r="U16" s="8">
        <f t="shared" si="1"/>
        <v>35</v>
      </c>
      <c r="V16" s="8">
        <f t="shared" si="2"/>
        <v>48</v>
      </c>
      <c r="W16" s="12">
        <f t="shared" si="3"/>
        <v>0.72916666666666663</v>
      </c>
      <c r="X16" s="8" t="s">
        <v>192</v>
      </c>
    </row>
    <row r="17" spans="1:24" customFormat="1" x14ac:dyDescent="0.25">
      <c r="A17" s="32">
        <v>16</v>
      </c>
      <c r="B17" s="32" t="s">
        <v>203</v>
      </c>
      <c r="C17" s="9"/>
      <c r="D17" s="9"/>
      <c r="E17" s="9"/>
      <c r="F17" s="9"/>
      <c r="G17" s="10">
        <v>14</v>
      </c>
      <c r="H17" s="10">
        <v>14</v>
      </c>
      <c r="I17" s="10">
        <v>5</v>
      </c>
      <c r="J17" s="10">
        <v>5</v>
      </c>
      <c r="K17" s="11">
        <v>15</v>
      </c>
      <c r="L17" s="11">
        <v>16</v>
      </c>
      <c r="M17" s="11"/>
      <c r="N17" s="11">
        <f t="shared" si="0"/>
        <v>0</v>
      </c>
      <c r="O17" s="11">
        <v>0</v>
      </c>
      <c r="P17" s="11">
        <v>4</v>
      </c>
      <c r="Q17" s="25">
        <v>8</v>
      </c>
      <c r="R17" s="25">
        <v>12</v>
      </c>
      <c r="S17" s="25"/>
      <c r="T17" s="25"/>
      <c r="U17" s="8">
        <f t="shared" si="1"/>
        <v>42</v>
      </c>
      <c r="V17" s="8">
        <f t="shared" si="2"/>
        <v>51</v>
      </c>
      <c r="W17" s="12">
        <f t="shared" si="3"/>
        <v>0.82352941176470584</v>
      </c>
      <c r="X17" s="8" t="s">
        <v>184</v>
      </c>
    </row>
    <row r="18" spans="1:24" customFormat="1" x14ac:dyDescent="0.25">
      <c r="A18" s="32">
        <v>17</v>
      </c>
      <c r="B18" s="32" t="s">
        <v>204</v>
      </c>
      <c r="C18" s="9"/>
      <c r="D18" s="9"/>
      <c r="E18" s="9">
        <v>3</v>
      </c>
      <c r="F18" s="9">
        <v>3</v>
      </c>
      <c r="G18" s="10">
        <v>6</v>
      </c>
      <c r="H18" s="10">
        <v>14</v>
      </c>
      <c r="I18" s="10">
        <v>1</v>
      </c>
      <c r="J18" s="10">
        <v>2</v>
      </c>
      <c r="K18" s="11">
        <v>7</v>
      </c>
      <c r="L18" s="11">
        <v>16</v>
      </c>
      <c r="M18" s="11"/>
      <c r="N18" s="11">
        <f t="shared" si="0"/>
        <v>0</v>
      </c>
      <c r="O18" s="11">
        <v>0</v>
      </c>
      <c r="P18" s="11">
        <v>1</v>
      </c>
      <c r="Q18" s="25">
        <v>3</v>
      </c>
      <c r="R18" s="25">
        <v>12</v>
      </c>
      <c r="S18" s="25"/>
      <c r="T18" s="25"/>
      <c r="U18" s="8">
        <f t="shared" si="1"/>
        <v>20</v>
      </c>
      <c r="V18" s="8">
        <f t="shared" si="2"/>
        <v>48</v>
      </c>
      <c r="W18" s="12">
        <f t="shared" si="3"/>
        <v>0.41666666666666669</v>
      </c>
      <c r="X18" s="8" t="s">
        <v>186</v>
      </c>
    </row>
    <row r="19" spans="1:24" customFormat="1" x14ac:dyDescent="0.25">
      <c r="A19" s="32">
        <v>18</v>
      </c>
      <c r="B19" s="32" t="s">
        <v>205</v>
      </c>
      <c r="C19" s="9"/>
      <c r="D19" s="9"/>
      <c r="E19" s="9">
        <v>4</v>
      </c>
      <c r="F19" s="9">
        <v>4</v>
      </c>
      <c r="G19" s="10">
        <v>7</v>
      </c>
      <c r="H19" s="10">
        <v>14</v>
      </c>
      <c r="I19" s="10">
        <v>2</v>
      </c>
      <c r="J19" s="10">
        <v>2</v>
      </c>
      <c r="K19" s="11">
        <v>13</v>
      </c>
      <c r="L19" s="11">
        <v>16</v>
      </c>
      <c r="M19" s="11"/>
      <c r="N19" s="11">
        <f t="shared" si="0"/>
        <v>0</v>
      </c>
      <c r="O19" s="11">
        <v>1</v>
      </c>
      <c r="P19" s="11">
        <v>4</v>
      </c>
      <c r="Q19" s="25">
        <v>9</v>
      </c>
      <c r="R19" s="25">
        <v>12</v>
      </c>
      <c r="S19" s="25"/>
      <c r="T19" s="25"/>
      <c r="U19" s="8">
        <f t="shared" si="1"/>
        <v>36</v>
      </c>
      <c r="V19" s="8">
        <f t="shared" si="2"/>
        <v>52</v>
      </c>
      <c r="W19" s="12">
        <f t="shared" si="3"/>
        <v>0.69230769230769229</v>
      </c>
      <c r="X19" s="8" t="s">
        <v>188</v>
      </c>
    </row>
    <row r="20" spans="1:24" customFormat="1" x14ac:dyDescent="0.25">
      <c r="A20" s="32">
        <v>19</v>
      </c>
      <c r="B20" s="32" t="s">
        <v>206</v>
      </c>
      <c r="C20" s="9"/>
      <c r="D20" s="9"/>
      <c r="E20" s="9">
        <v>4</v>
      </c>
      <c r="F20" s="9">
        <v>4</v>
      </c>
      <c r="G20" s="10">
        <v>14</v>
      </c>
      <c r="H20" s="10">
        <v>14</v>
      </c>
      <c r="I20" s="10">
        <v>4</v>
      </c>
      <c r="J20" s="10">
        <v>4</v>
      </c>
      <c r="K20" s="11">
        <v>16</v>
      </c>
      <c r="L20" s="11">
        <v>16</v>
      </c>
      <c r="M20" s="11"/>
      <c r="N20" s="11">
        <f t="shared" si="0"/>
        <v>0</v>
      </c>
      <c r="O20" s="11">
        <v>0</v>
      </c>
      <c r="P20" s="11">
        <v>1</v>
      </c>
      <c r="Q20" s="25">
        <v>9</v>
      </c>
      <c r="R20" s="25">
        <v>12</v>
      </c>
      <c r="S20" s="25"/>
      <c r="T20" s="25"/>
      <c r="U20" s="8">
        <f t="shared" si="1"/>
        <v>47</v>
      </c>
      <c r="V20" s="8">
        <f t="shared" si="2"/>
        <v>51</v>
      </c>
      <c r="W20" s="12">
        <f t="shared" si="3"/>
        <v>0.92156862745098034</v>
      </c>
      <c r="X20" s="8" t="s">
        <v>190</v>
      </c>
    </row>
    <row r="21" spans="1:24" customFormat="1" x14ac:dyDescent="0.25">
      <c r="A21" s="32">
        <v>20</v>
      </c>
      <c r="B21" s="32" t="s">
        <v>207</v>
      </c>
      <c r="C21" s="9"/>
      <c r="D21" s="9"/>
      <c r="E21" s="9">
        <v>2</v>
      </c>
      <c r="F21" s="9">
        <v>2</v>
      </c>
      <c r="G21" s="10">
        <v>11</v>
      </c>
      <c r="H21" s="10">
        <v>14</v>
      </c>
      <c r="I21" s="10">
        <v>1</v>
      </c>
      <c r="J21" s="10">
        <v>3</v>
      </c>
      <c r="K21" s="11">
        <v>13</v>
      </c>
      <c r="L21" s="11">
        <v>16</v>
      </c>
      <c r="M21" s="11"/>
      <c r="N21" s="11">
        <f t="shared" si="0"/>
        <v>0</v>
      </c>
      <c r="O21" s="11">
        <v>0</v>
      </c>
      <c r="P21" s="11">
        <v>1</v>
      </c>
      <c r="Q21" s="25">
        <v>9</v>
      </c>
      <c r="R21" s="25">
        <v>12</v>
      </c>
      <c r="S21" s="25"/>
      <c r="T21" s="25"/>
      <c r="U21" s="8">
        <f t="shared" si="1"/>
        <v>36</v>
      </c>
      <c r="V21" s="8">
        <f t="shared" si="2"/>
        <v>48</v>
      </c>
      <c r="W21" s="12">
        <f t="shared" si="3"/>
        <v>0.75</v>
      </c>
      <c r="X21" s="8" t="s">
        <v>192</v>
      </c>
    </row>
    <row r="22" spans="1:24" customFormat="1" x14ac:dyDescent="0.25">
      <c r="A22" s="32">
        <v>21</v>
      </c>
      <c r="B22" s="32" t="s">
        <v>208</v>
      </c>
      <c r="C22" s="9"/>
      <c r="D22" s="9"/>
      <c r="E22" s="9">
        <v>3</v>
      </c>
      <c r="F22" s="9">
        <v>3</v>
      </c>
      <c r="G22" s="10">
        <v>13</v>
      </c>
      <c r="H22" s="10">
        <v>14</v>
      </c>
      <c r="I22" s="10">
        <v>2</v>
      </c>
      <c r="J22" s="10">
        <v>2</v>
      </c>
      <c r="K22" s="11">
        <v>16</v>
      </c>
      <c r="L22" s="11">
        <v>16</v>
      </c>
      <c r="M22" s="11"/>
      <c r="N22" s="11">
        <f t="shared" si="0"/>
        <v>0</v>
      </c>
      <c r="O22" s="11">
        <v>0</v>
      </c>
      <c r="P22" s="11">
        <v>1</v>
      </c>
      <c r="Q22" s="25">
        <v>9</v>
      </c>
      <c r="R22" s="25">
        <v>12</v>
      </c>
      <c r="S22" s="25"/>
      <c r="T22" s="25"/>
      <c r="U22" s="8">
        <f t="shared" si="1"/>
        <v>43</v>
      </c>
      <c r="V22" s="8">
        <f t="shared" si="2"/>
        <v>48</v>
      </c>
      <c r="W22" s="12">
        <f t="shared" si="3"/>
        <v>0.89583333333333337</v>
      </c>
      <c r="X22" s="8" t="s">
        <v>186</v>
      </c>
    </row>
    <row r="23" spans="1:24" customFormat="1" x14ac:dyDescent="0.25">
      <c r="A23" s="32">
        <v>22</v>
      </c>
      <c r="B23" s="32" t="s">
        <v>209</v>
      </c>
      <c r="C23" s="9"/>
      <c r="D23" s="9"/>
      <c r="E23" s="9"/>
      <c r="F23" s="9"/>
      <c r="G23" s="10"/>
      <c r="H23" s="10"/>
      <c r="I23" s="10">
        <v>0</v>
      </c>
      <c r="J23" s="10">
        <v>5</v>
      </c>
      <c r="K23" s="11">
        <v>0</v>
      </c>
      <c r="L23" s="11">
        <v>16</v>
      </c>
      <c r="M23" s="11"/>
      <c r="N23" s="11">
        <f t="shared" si="0"/>
        <v>0</v>
      </c>
      <c r="O23" s="11">
        <v>0</v>
      </c>
      <c r="P23" s="11">
        <v>4</v>
      </c>
      <c r="Q23" s="25">
        <v>0</v>
      </c>
      <c r="R23" s="25">
        <v>12</v>
      </c>
      <c r="S23" s="25"/>
      <c r="T23" s="25"/>
      <c r="U23" s="8">
        <f t="shared" si="1"/>
        <v>0</v>
      </c>
      <c r="V23" s="8">
        <f t="shared" si="2"/>
        <v>37</v>
      </c>
      <c r="W23" s="12">
        <f t="shared" si="3"/>
        <v>0</v>
      </c>
      <c r="X23" s="8" t="s">
        <v>184</v>
      </c>
    </row>
    <row r="24" spans="1:24" customFormat="1" x14ac:dyDescent="0.25">
      <c r="A24" s="32">
        <v>23</v>
      </c>
      <c r="B24" s="32" t="s">
        <v>210</v>
      </c>
      <c r="C24" s="9"/>
      <c r="D24" s="9"/>
      <c r="E24" s="9">
        <v>3</v>
      </c>
      <c r="F24" s="9">
        <v>4</v>
      </c>
      <c r="G24" s="10">
        <v>11</v>
      </c>
      <c r="H24" s="10">
        <v>14</v>
      </c>
      <c r="I24" s="10">
        <v>2</v>
      </c>
      <c r="J24" s="10">
        <v>2</v>
      </c>
      <c r="K24" s="11">
        <v>14</v>
      </c>
      <c r="L24" s="11">
        <v>16</v>
      </c>
      <c r="M24" s="11"/>
      <c r="N24" s="11">
        <f t="shared" si="0"/>
        <v>0</v>
      </c>
      <c r="O24" s="11">
        <v>2</v>
      </c>
      <c r="P24" s="11">
        <v>4</v>
      </c>
      <c r="Q24" s="25">
        <v>8</v>
      </c>
      <c r="R24" s="25">
        <v>12</v>
      </c>
      <c r="S24" s="25"/>
      <c r="T24" s="25"/>
      <c r="U24" s="8">
        <f t="shared" si="1"/>
        <v>40</v>
      </c>
      <c r="V24" s="8">
        <f t="shared" si="2"/>
        <v>52</v>
      </c>
      <c r="W24" s="12">
        <f t="shared" si="3"/>
        <v>0.76923076923076927</v>
      </c>
      <c r="X24" s="8" t="s">
        <v>188</v>
      </c>
    </row>
    <row r="25" spans="1:24" customFormat="1" x14ac:dyDescent="0.25">
      <c r="A25" s="32">
        <v>24</v>
      </c>
      <c r="B25" s="32" t="s">
        <v>211</v>
      </c>
      <c r="C25" s="9"/>
      <c r="D25" s="9"/>
      <c r="E25" s="9">
        <v>4</v>
      </c>
      <c r="F25" s="9">
        <v>4</v>
      </c>
      <c r="G25" s="10">
        <v>9</v>
      </c>
      <c r="H25" s="10">
        <v>14</v>
      </c>
      <c r="I25" s="10">
        <v>0</v>
      </c>
      <c r="J25" s="10">
        <v>4</v>
      </c>
      <c r="K25" s="11">
        <v>11</v>
      </c>
      <c r="L25" s="11">
        <v>16</v>
      </c>
      <c r="M25" s="11"/>
      <c r="N25" s="11">
        <f t="shared" si="0"/>
        <v>0</v>
      </c>
      <c r="O25" s="11">
        <v>0</v>
      </c>
      <c r="P25" s="11">
        <v>1</v>
      </c>
      <c r="Q25" s="25">
        <v>6</v>
      </c>
      <c r="R25" s="25">
        <v>12</v>
      </c>
      <c r="S25" s="25"/>
      <c r="T25" s="25"/>
      <c r="U25" s="8">
        <f t="shared" si="1"/>
        <v>30</v>
      </c>
      <c r="V25" s="8">
        <f t="shared" si="2"/>
        <v>51</v>
      </c>
      <c r="W25" s="12">
        <f t="shared" si="3"/>
        <v>0.58823529411764708</v>
      </c>
      <c r="X25" s="8" t="s">
        <v>190</v>
      </c>
    </row>
    <row r="26" spans="1:24" customFormat="1" x14ac:dyDescent="0.25">
      <c r="A26" s="32">
        <v>25</v>
      </c>
      <c r="B26" s="32" t="s">
        <v>212</v>
      </c>
      <c r="C26" s="9"/>
      <c r="D26" s="9"/>
      <c r="E26" s="9">
        <v>1</v>
      </c>
      <c r="F26" s="9">
        <v>2</v>
      </c>
      <c r="G26" s="10">
        <v>7</v>
      </c>
      <c r="H26" s="10">
        <v>14</v>
      </c>
      <c r="I26" s="10">
        <v>2</v>
      </c>
      <c r="J26" s="10">
        <v>3</v>
      </c>
      <c r="K26" s="11">
        <v>11</v>
      </c>
      <c r="L26" s="11">
        <v>16</v>
      </c>
      <c r="M26" s="11"/>
      <c r="N26" s="11">
        <f t="shared" si="0"/>
        <v>0</v>
      </c>
      <c r="O26" s="11">
        <v>0</v>
      </c>
      <c r="P26" s="11">
        <v>1</v>
      </c>
      <c r="Q26" s="25">
        <v>4</v>
      </c>
      <c r="R26" s="25">
        <v>12</v>
      </c>
      <c r="S26" s="25"/>
      <c r="T26" s="25"/>
      <c r="U26" s="8">
        <f t="shared" si="1"/>
        <v>25</v>
      </c>
      <c r="V26" s="8">
        <f t="shared" si="2"/>
        <v>48</v>
      </c>
      <c r="W26" s="12">
        <f t="shared" si="3"/>
        <v>0.52083333333333337</v>
      </c>
      <c r="X26" s="8" t="s">
        <v>192</v>
      </c>
    </row>
    <row r="27" spans="1:24" customFormat="1" x14ac:dyDescent="0.25">
      <c r="A27" s="32">
        <v>26</v>
      </c>
      <c r="B27" s="32" t="s">
        <v>213</v>
      </c>
      <c r="C27" s="9"/>
      <c r="D27" s="9"/>
      <c r="E27" s="9"/>
      <c r="F27" s="9"/>
      <c r="G27" s="10">
        <v>13</v>
      </c>
      <c r="H27" s="10">
        <v>14</v>
      </c>
      <c r="I27" s="10">
        <v>5</v>
      </c>
      <c r="J27" s="10">
        <v>5</v>
      </c>
      <c r="K27" s="11">
        <v>13</v>
      </c>
      <c r="L27" s="11">
        <v>16</v>
      </c>
      <c r="M27" s="11"/>
      <c r="N27" s="11">
        <f t="shared" si="0"/>
        <v>0</v>
      </c>
      <c r="O27" s="11">
        <v>0</v>
      </c>
      <c r="P27" s="11">
        <v>4</v>
      </c>
      <c r="Q27" s="25">
        <v>9</v>
      </c>
      <c r="R27" s="25">
        <v>12</v>
      </c>
      <c r="S27" s="25"/>
      <c r="T27" s="25"/>
      <c r="U27" s="8">
        <f t="shared" si="1"/>
        <v>40</v>
      </c>
      <c r="V27" s="8">
        <f t="shared" si="2"/>
        <v>51</v>
      </c>
      <c r="W27" s="12">
        <f t="shared" si="3"/>
        <v>0.78431372549019607</v>
      </c>
      <c r="X27" s="8" t="s">
        <v>184</v>
      </c>
    </row>
    <row r="28" spans="1:24" customFormat="1" x14ac:dyDescent="0.25">
      <c r="A28" s="32">
        <v>27</v>
      </c>
      <c r="B28" s="32" t="s">
        <v>214</v>
      </c>
      <c r="C28" s="9"/>
      <c r="D28" s="9"/>
      <c r="E28" s="9">
        <v>3</v>
      </c>
      <c r="F28" s="9">
        <v>3</v>
      </c>
      <c r="G28" s="10">
        <v>10</v>
      </c>
      <c r="H28" s="10">
        <v>14</v>
      </c>
      <c r="I28" s="10">
        <v>2</v>
      </c>
      <c r="J28" s="10">
        <v>2</v>
      </c>
      <c r="K28" s="11">
        <v>13</v>
      </c>
      <c r="L28" s="11">
        <v>16</v>
      </c>
      <c r="M28" s="11"/>
      <c r="N28" s="11">
        <f t="shared" si="0"/>
        <v>0</v>
      </c>
      <c r="O28" s="11">
        <v>0</v>
      </c>
      <c r="P28" s="11">
        <v>1</v>
      </c>
      <c r="Q28" s="25">
        <v>8</v>
      </c>
      <c r="R28" s="25">
        <v>12</v>
      </c>
      <c r="S28" s="25"/>
      <c r="T28" s="25"/>
      <c r="U28" s="8">
        <f t="shared" si="1"/>
        <v>36</v>
      </c>
      <c r="V28" s="8">
        <f t="shared" si="2"/>
        <v>48</v>
      </c>
      <c r="W28" s="12">
        <f t="shared" si="3"/>
        <v>0.75</v>
      </c>
      <c r="X28" s="8" t="s">
        <v>186</v>
      </c>
    </row>
    <row r="29" spans="1:24" customFormat="1" x14ac:dyDescent="0.25">
      <c r="A29" s="32">
        <v>28</v>
      </c>
      <c r="B29" s="32" t="s">
        <v>215</v>
      </c>
      <c r="C29" s="9"/>
      <c r="D29" s="9"/>
      <c r="E29" s="9">
        <v>3</v>
      </c>
      <c r="F29" s="9">
        <v>4</v>
      </c>
      <c r="G29" s="10">
        <v>7</v>
      </c>
      <c r="H29" s="10">
        <v>14</v>
      </c>
      <c r="I29" s="10">
        <v>2</v>
      </c>
      <c r="J29" s="10">
        <v>2</v>
      </c>
      <c r="K29" s="11">
        <v>9</v>
      </c>
      <c r="L29" s="11">
        <v>16</v>
      </c>
      <c r="M29" s="11"/>
      <c r="N29" s="11">
        <f t="shared" si="0"/>
        <v>0</v>
      </c>
      <c r="O29" s="11">
        <v>2</v>
      </c>
      <c r="P29" s="11">
        <v>4</v>
      </c>
      <c r="Q29" s="25">
        <v>9</v>
      </c>
      <c r="R29" s="25">
        <v>12</v>
      </c>
      <c r="S29" s="25"/>
      <c r="T29" s="25"/>
      <c r="U29" s="8">
        <f t="shared" si="1"/>
        <v>32</v>
      </c>
      <c r="V29" s="8">
        <f t="shared" si="2"/>
        <v>52</v>
      </c>
      <c r="W29" s="12">
        <f t="shared" si="3"/>
        <v>0.61538461538461542</v>
      </c>
      <c r="X29" s="8" t="s">
        <v>188</v>
      </c>
    </row>
    <row r="30" spans="1:24" customFormat="1" x14ac:dyDescent="0.25">
      <c r="A30" s="32">
        <v>29</v>
      </c>
      <c r="B30" s="32" t="s">
        <v>216</v>
      </c>
      <c r="C30" s="9"/>
      <c r="D30" s="9"/>
      <c r="E30" s="9">
        <v>4</v>
      </c>
      <c r="F30" s="9">
        <v>4</v>
      </c>
      <c r="G30" s="10">
        <v>9</v>
      </c>
      <c r="H30" s="10">
        <v>14</v>
      </c>
      <c r="I30" s="10">
        <v>2</v>
      </c>
      <c r="J30" s="10">
        <v>4</v>
      </c>
      <c r="K30" s="11">
        <v>12</v>
      </c>
      <c r="L30" s="11">
        <v>16</v>
      </c>
      <c r="M30" s="11"/>
      <c r="N30" s="11">
        <f t="shared" si="0"/>
        <v>0</v>
      </c>
      <c r="O30" s="11">
        <v>0</v>
      </c>
      <c r="P30" s="11">
        <v>1</v>
      </c>
      <c r="Q30" s="25">
        <v>10</v>
      </c>
      <c r="R30" s="25">
        <v>12</v>
      </c>
      <c r="S30" s="25"/>
      <c r="T30" s="25"/>
      <c r="U30" s="8">
        <f t="shared" si="1"/>
        <v>37</v>
      </c>
      <c r="V30" s="8">
        <f t="shared" si="2"/>
        <v>51</v>
      </c>
      <c r="W30" s="12">
        <f t="shared" si="3"/>
        <v>0.72549019607843135</v>
      </c>
      <c r="X30" s="8" t="s">
        <v>190</v>
      </c>
    </row>
    <row r="31" spans="1:24" customFormat="1" x14ac:dyDescent="0.25">
      <c r="A31" s="32">
        <v>30</v>
      </c>
      <c r="B31" s="32" t="s">
        <v>217</v>
      </c>
      <c r="C31" s="9"/>
      <c r="D31" s="9"/>
      <c r="E31" s="9">
        <v>2</v>
      </c>
      <c r="F31" s="9">
        <v>2</v>
      </c>
      <c r="G31" s="10">
        <v>11</v>
      </c>
      <c r="H31" s="10">
        <v>14</v>
      </c>
      <c r="I31" s="10">
        <v>1</v>
      </c>
      <c r="J31" s="10">
        <v>3</v>
      </c>
      <c r="K31" s="11">
        <v>12</v>
      </c>
      <c r="L31" s="11">
        <v>16</v>
      </c>
      <c r="M31" s="11"/>
      <c r="N31" s="11">
        <f t="shared" si="0"/>
        <v>0</v>
      </c>
      <c r="O31" s="11">
        <v>0</v>
      </c>
      <c r="P31" s="11">
        <v>1</v>
      </c>
      <c r="Q31" s="25">
        <v>8</v>
      </c>
      <c r="R31" s="25">
        <v>12</v>
      </c>
      <c r="S31" s="25"/>
      <c r="T31" s="25"/>
      <c r="U31" s="8">
        <f t="shared" si="1"/>
        <v>34</v>
      </c>
      <c r="V31" s="8">
        <f t="shared" si="2"/>
        <v>48</v>
      </c>
      <c r="W31" s="12">
        <f t="shared" si="3"/>
        <v>0.70833333333333337</v>
      </c>
      <c r="X31" s="8" t="s">
        <v>192</v>
      </c>
    </row>
    <row r="32" spans="1:24" customFormat="1" x14ac:dyDescent="0.25">
      <c r="A32" s="32">
        <v>31</v>
      </c>
      <c r="B32" s="32" t="s">
        <v>218</v>
      </c>
      <c r="C32" s="9"/>
      <c r="D32" s="9"/>
      <c r="E32" s="9"/>
      <c r="F32" s="9"/>
      <c r="G32" s="10">
        <v>11</v>
      </c>
      <c r="H32" s="10">
        <v>14</v>
      </c>
      <c r="I32" s="10">
        <v>5</v>
      </c>
      <c r="J32" s="10">
        <v>5</v>
      </c>
      <c r="K32" s="11">
        <v>14</v>
      </c>
      <c r="L32" s="11">
        <v>16</v>
      </c>
      <c r="M32" s="11"/>
      <c r="N32" s="11">
        <f t="shared" si="0"/>
        <v>0</v>
      </c>
      <c r="O32" s="11">
        <v>1</v>
      </c>
      <c r="P32" s="11">
        <v>4</v>
      </c>
      <c r="Q32" s="25">
        <v>9</v>
      </c>
      <c r="R32" s="25">
        <v>12</v>
      </c>
      <c r="S32" s="25"/>
      <c r="T32" s="25"/>
      <c r="U32" s="8">
        <f t="shared" si="1"/>
        <v>40</v>
      </c>
      <c r="V32" s="8">
        <f t="shared" si="2"/>
        <v>51</v>
      </c>
      <c r="W32" s="12">
        <f t="shared" si="3"/>
        <v>0.78431372549019607</v>
      </c>
      <c r="X32" s="8" t="s">
        <v>184</v>
      </c>
    </row>
    <row r="33" spans="1:24" customFormat="1" x14ac:dyDescent="0.25">
      <c r="A33" s="32">
        <v>32</v>
      </c>
      <c r="B33" s="32" t="s">
        <v>219</v>
      </c>
      <c r="C33" s="9"/>
      <c r="D33" s="9"/>
      <c r="E33" s="9">
        <v>3</v>
      </c>
      <c r="F33" s="9">
        <v>3</v>
      </c>
      <c r="G33" s="10">
        <v>7</v>
      </c>
      <c r="H33" s="10">
        <v>14</v>
      </c>
      <c r="I33" s="10">
        <v>2</v>
      </c>
      <c r="J33" s="10">
        <v>2</v>
      </c>
      <c r="K33" s="11">
        <v>15</v>
      </c>
      <c r="L33" s="11">
        <v>16</v>
      </c>
      <c r="M33" s="11"/>
      <c r="N33" s="11">
        <f t="shared" si="0"/>
        <v>0</v>
      </c>
      <c r="O33" s="11">
        <v>0</v>
      </c>
      <c r="P33" s="11">
        <v>1</v>
      </c>
      <c r="Q33" s="25">
        <v>8</v>
      </c>
      <c r="R33" s="25">
        <v>12</v>
      </c>
      <c r="S33" s="25"/>
      <c r="T33" s="25"/>
      <c r="U33" s="8">
        <f t="shared" si="1"/>
        <v>35</v>
      </c>
      <c r="V33" s="8">
        <f t="shared" si="2"/>
        <v>48</v>
      </c>
      <c r="W33" s="12">
        <f t="shared" si="3"/>
        <v>0.72916666666666663</v>
      </c>
      <c r="X33" s="8" t="s">
        <v>186</v>
      </c>
    </row>
    <row r="34" spans="1:24" customFormat="1" x14ac:dyDescent="0.25">
      <c r="A34" s="32">
        <v>33</v>
      </c>
      <c r="B34" s="32" t="s">
        <v>220</v>
      </c>
      <c r="C34" s="9"/>
      <c r="D34" s="9"/>
      <c r="E34" s="9">
        <v>4</v>
      </c>
      <c r="F34" s="9">
        <v>4</v>
      </c>
      <c r="G34" s="10">
        <v>7</v>
      </c>
      <c r="H34" s="10">
        <v>14</v>
      </c>
      <c r="I34" s="10">
        <v>2</v>
      </c>
      <c r="J34" s="10">
        <v>2</v>
      </c>
      <c r="K34" s="11">
        <v>10</v>
      </c>
      <c r="L34" s="11">
        <v>16</v>
      </c>
      <c r="M34" s="11"/>
      <c r="N34" s="11">
        <f t="shared" si="0"/>
        <v>0</v>
      </c>
      <c r="O34" s="11">
        <v>2</v>
      </c>
      <c r="P34" s="11">
        <v>4</v>
      </c>
      <c r="Q34" s="25">
        <v>6</v>
      </c>
      <c r="R34" s="25">
        <v>12</v>
      </c>
      <c r="S34" s="25"/>
      <c r="T34" s="25"/>
      <c r="U34" s="8">
        <f t="shared" si="1"/>
        <v>31</v>
      </c>
      <c r="V34" s="8">
        <f t="shared" si="2"/>
        <v>52</v>
      </c>
      <c r="W34" s="12">
        <f t="shared" si="3"/>
        <v>0.59615384615384615</v>
      </c>
      <c r="X34" s="8" t="s">
        <v>188</v>
      </c>
    </row>
    <row r="35" spans="1:24" customFormat="1" x14ac:dyDescent="0.25">
      <c r="A35" s="32">
        <v>34</v>
      </c>
      <c r="B35" s="32" t="s">
        <v>221</v>
      </c>
      <c r="C35" s="9"/>
      <c r="D35" s="9"/>
      <c r="E35" s="9">
        <v>4</v>
      </c>
      <c r="F35" s="9">
        <v>4</v>
      </c>
      <c r="G35" s="10">
        <v>9</v>
      </c>
      <c r="H35" s="10">
        <v>14</v>
      </c>
      <c r="I35" s="10">
        <v>1</v>
      </c>
      <c r="J35" s="10">
        <v>4</v>
      </c>
      <c r="K35" s="11">
        <v>10</v>
      </c>
      <c r="L35" s="11">
        <v>16</v>
      </c>
      <c r="M35" s="11"/>
      <c r="N35" s="11">
        <f t="shared" si="0"/>
        <v>0</v>
      </c>
      <c r="O35" s="11">
        <v>0</v>
      </c>
      <c r="P35" s="11">
        <v>1</v>
      </c>
      <c r="Q35" s="25">
        <v>9</v>
      </c>
      <c r="R35" s="25">
        <v>12</v>
      </c>
      <c r="S35" s="25"/>
      <c r="T35" s="25"/>
      <c r="U35" s="8">
        <f t="shared" si="1"/>
        <v>33</v>
      </c>
      <c r="V35" s="8">
        <f t="shared" si="2"/>
        <v>51</v>
      </c>
      <c r="W35" s="12">
        <f t="shared" si="3"/>
        <v>0.6470588235294118</v>
      </c>
      <c r="X35" s="8" t="s">
        <v>190</v>
      </c>
    </row>
    <row r="36" spans="1:24" customFormat="1" x14ac:dyDescent="0.25">
      <c r="A36" s="32">
        <v>35</v>
      </c>
      <c r="B36" s="32" t="s">
        <v>222</v>
      </c>
      <c r="C36" s="9"/>
      <c r="D36" s="9"/>
      <c r="E36" s="9">
        <v>1</v>
      </c>
      <c r="F36" s="9">
        <v>2</v>
      </c>
      <c r="G36" s="10">
        <v>8</v>
      </c>
      <c r="H36" s="10">
        <v>14</v>
      </c>
      <c r="I36" s="10">
        <v>1</v>
      </c>
      <c r="J36" s="10">
        <v>3</v>
      </c>
      <c r="K36" s="11">
        <v>8</v>
      </c>
      <c r="L36" s="11">
        <v>16</v>
      </c>
      <c r="M36" s="11"/>
      <c r="N36" s="11">
        <f t="shared" si="0"/>
        <v>0</v>
      </c>
      <c r="O36" s="11">
        <v>0</v>
      </c>
      <c r="P36" s="11">
        <v>1</v>
      </c>
      <c r="Q36" s="25">
        <v>0</v>
      </c>
      <c r="R36" s="25">
        <v>12</v>
      </c>
      <c r="S36" s="25"/>
      <c r="T36" s="25"/>
      <c r="U36" s="8">
        <f t="shared" si="1"/>
        <v>18</v>
      </c>
      <c r="V36" s="8">
        <f t="shared" si="2"/>
        <v>48</v>
      </c>
      <c r="W36" s="12">
        <f t="shared" si="3"/>
        <v>0.375</v>
      </c>
      <c r="X36" s="8" t="s">
        <v>192</v>
      </c>
    </row>
    <row r="37" spans="1:24" customFormat="1" x14ac:dyDescent="0.25">
      <c r="A37" s="32">
        <v>36</v>
      </c>
      <c r="B37" s="32" t="s">
        <v>223</v>
      </c>
      <c r="C37" s="9"/>
      <c r="D37" s="9"/>
      <c r="E37" s="9"/>
      <c r="F37" s="9"/>
      <c r="G37" s="10">
        <v>10</v>
      </c>
      <c r="H37" s="10">
        <v>14</v>
      </c>
      <c r="I37" s="10">
        <v>4</v>
      </c>
      <c r="J37" s="10">
        <v>5</v>
      </c>
      <c r="K37" s="11">
        <v>16</v>
      </c>
      <c r="L37" s="11">
        <v>16</v>
      </c>
      <c r="M37" s="11"/>
      <c r="N37" s="11">
        <f t="shared" si="0"/>
        <v>0</v>
      </c>
      <c r="O37" s="11">
        <v>2</v>
      </c>
      <c r="P37" s="11">
        <v>4</v>
      </c>
      <c r="Q37" s="25">
        <v>8</v>
      </c>
      <c r="R37" s="25">
        <v>12</v>
      </c>
      <c r="S37" s="25"/>
      <c r="T37" s="25"/>
      <c r="U37" s="8">
        <f t="shared" si="1"/>
        <v>40</v>
      </c>
      <c r="V37" s="8">
        <f t="shared" si="2"/>
        <v>51</v>
      </c>
      <c r="W37" s="12">
        <f t="shared" si="3"/>
        <v>0.78431372549019607</v>
      </c>
      <c r="X37" s="8" t="s">
        <v>184</v>
      </c>
    </row>
    <row r="38" spans="1:24" customFormat="1" x14ac:dyDescent="0.25">
      <c r="A38" s="32">
        <v>37</v>
      </c>
      <c r="B38" s="32" t="s">
        <v>224</v>
      </c>
      <c r="C38" s="9"/>
      <c r="D38" s="9"/>
      <c r="E38" s="9">
        <v>3</v>
      </c>
      <c r="F38" s="9">
        <v>3</v>
      </c>
      <c r="G38" s="10">
        <v>14</v>
      </c>
      <c r="H38" s="10">
        <v>14</v>
      </c>
      <c r="I38" s="10">
        <v>2</v>
      </c>
      <c r="J38" s="10">
        <v>2</v>
      </c>
      <c r="K38" s="11">
        <v>15</v>
      </c>
      <c r="L38" s="11">
        <v>16</v>
      </c>
      <c r="M38" s="11"/>
      <c r="N38" s="11">
        <f t="shared" si="0"/>
        <v>0</v>
      </c>
      <c r="O38" s="11">
        <v>1</v>
      </c>
      <c r="P38" s="11">
        <v>1</v>
      </c>
      <c r="Q38" s="25">
        <v>10</v>
      </c>
      <c r="R38" s="25">
        <v>12</v>
      </c>
      <c r="S38" s="25"/>
      <c r="T38" s="25"/>
      <c r="U38" s="8">
        <f t="shared" si="1"/>
        <v>45</v>
      </c>
      <c r="V38" s="8">
        <f t="shared" si="2"/>
        <v>48</v>
      </c>
      <c r="W38" s="12">
        <f t="shared" si="3"/>
        <v>0.9375</v>
      </c>
      <c r="X38" s="8" t="s">
        <v>186</v>
      </c>
    </row>
    <row r="39" spans="1:24" customFormat="1" x14ac:dyDescent="0.25">
      <c r="A39" s="32">
        <v>38</v>
      </c>
      <c r="B39" s="32" t="s">
        <v>225</v>
      </c>
      <c r="C39" s="9"/>
      <c r="D39" s="9"/>
      <c r="E39" s="9">
        <v>4</v>
      </c>
      <c r="F39" s="9">
        <v>4</v>
      </c>
      <c r="G39" s="10">
        <v>12</v>
      </c>
      <c r="H39" s="10">
        <v>14</v>
      </c>
      <c r="I39" s="10">
        <v>2</v>
      </c>
      <c r="J39" s="10">
        <v>2</v>
      </c>
      <c r="K39" s="11">
        <v>14</v>
      </c>
      <c r="L39" s="11">
        <v>16</v>
      </c>
      <c r="M39" s="11"/>
      <c r="N39" s="11">
        <f t="shared" si="0"/>
        <v>0</v>
      </c>
      <c r="O39" s="11">
        <v>1</v>
      </c>
      <c r="P39" s="11">
        <v>4</v>
      </c>
      <c r="Q39" s="25">
        <v>9</v>
      </c>
      <c r="R39" s="25">
        <v>12</v>
      </c>
      <c r="S39" s="25"/>
      <c r="T39" s="25"/>
      <c r="U39" s="8">
        <f t="shared" si="1"/>
        <v>42</v>
      </c>
      <c r="V39" s="8">
        <f t="shared" si="2"/>
        <v>52</v>
      </c>
      <c r="W39" s="12">
        <f t="shared" si="3"/>
        <v>0.80769230769230771</v>
      </c>
      <c r="X39" s="8" t="s">
        <v>188</v>
      </c>
    </row>
    <row r="40" spans="1:24" customFormat="1" x14ac:dyDescent="0.25">
      <c r="A40" s="32">
        <v>39</v>
      </c>
      <c r="B40" s="32" t="s">
        <v>226</v>
      </c>
      <c r="C40" s="9"/>
      <c r="D40" s="9"/>
      <c r="E40" s="9">
        <v>4</v>
      </c>
      <c r="F40" s="9">
        <v>4</v>
      </c>
      <c r="G40" s="10">
        <v>6</v>
      </c>
      <c r="H40" s="10">
        <v>14</v>
      </c>
      <c r="I40" s="10">
        <v>0</v>
      </c>
      <c r="J40" s="10">
        <v>4</v>
      </c>
      <c r="K40" s="11">
        <v>10</v>
      </c>
      <c r="L40" s="11">
        <v>16</v>
      </c>
      <c r="M40" s="11"/>
      <c r="N40" s="11">
        <f t="shared" si="0"/>
        <v>0</v>
      </c>
      <c r="O40" s="11">
        <v>0</v>
      </c>
      <c r="P40" s="11">
        <v>1</v>
      </c>
      <c r="Q40" s="25">
        <v>8</v>
      </c>
      <c r="R40" s="25">
        <v>12</v>
      </c>
      <c r="S40" s="25"/>
      <c r="T40" s="25"/>
      <c r="U40" s="8">
        <f t="shared" si="1"/>
        <v>28</v>
      </c>
      <c r="V40" s="8">
        <f t="shared" si="2"/>
        <v>51</v>
      </c>
      <c r="W40" s="12">
        <f t="shared" si="3"/>
        <v>0.5490196078431373</v>
      </c>
      <c r="X40" s="8" t="s">
        <v>190</v>
      </c>
    </row>
    <row r="41" spans="1:24" customFormat="1" x14ac:dyDescent="0.25">
      <c r="A41" s="32">
        <v>40</v>
      </c>
      <c r="B41" s="32" t="s">
        <v>227</v>
      </c>
      <c r="C41" s="9"/>
      <c r="D41" s="9"/>
      <c r="E41" s="9">
        <v>1</v>
      </c>
      <c r="F41" s="9">
        <v>2</v>
      </c>
      <c r="G41" s="10">
        <v>8</v>
      </c>
      <c r="H41" s="10">
        <v>14</v>
      </c>
      <c r="I41" s="10">
        <v>1</v>
      </c>
      <c r="J41" s="10">
        <v>3</v>
      </c>
      <c r="K41" s="11">
        <v>8</v>
      </c>
      <c r="L41" s="11">
        <v>16</v>
      </c>
      <c r="M41" s="11"/>
      <c r="N41" s="11">
        <f t="shared" si="0"/>
        <v>0</v>
      </c>
      <c r="O41" s="11">
        <v>0</v>
      </c>
      <c r="P41" s="11">
        <v>1</v>
      </c>
      <c r="Q41" s="25">
        <v>4</v>
      </c>
      <c r="R41" s="25">
        <v>12</v>
      </c>
      <c r="S41" s="25"/>
      <c r="T41" s="25"/>
      <c r="U41" s="8">
        <f t="shared" si="1"/>
        <v>22</v>
      </c>
      <c r="V41" s="8">
        <f t="shared" si="2"/>
        <v>48</v>
      </c>
      <c r="W41" s="12">
        <f t="shared" si="3"/>
        <v>0.45833333333333331</v>
      </c>
      <c r="X41" s="8" t="s">
        <v>192</v>
      </c>
    </row>
    <row r="42" spans="1:24" customFormat="1" x14ac:dyDescent="0.25">
      <c r="A42" s="32">
        <v>41</v>
      </c>
      <c r="B42" s="32" t="s">
        <v>228</v>
      </c>
      <c r="C42" s="9"/>
      <c r="D42" s="9"/>
      <c r="E42" s="9"/>
      <c r="F42" s="9"/>
      <c r="G42" s="10">
        <v>11</v>
      </c>
      <c r="H42" s="10">
        <v>14</v>
      </c>
      <c r="I42" s="10">
        <v>5</v>
      </c>
      <c r="J42" s="10">
        <v>5</v>
      </c>
      <c r="K42" s="11">
        <v>12</v>
      </c>
      <c r="L42" s="11">
        <v>16</v>
      </c>
      <c r="M42" s="11"/>
      <c r="N42" s="11">
        <f t="shared" si="0"/>
        <v>0</v>
      </c>
      <c r="O42" s="11">
        <v>0</v>
      </c>
      <c r="P42" s="11">
        <v>4</v>
      </c>
      <c r="Q42" s="25">
        <v>3</v>
      </c>
      <c r="R42" s="25">
        <v>12</v>
      </c>
      <c r="S42" s="25"/>
      <c r="T42" s="25"/>
      <c r="U42" s="8">
        <f t="shared" si="1"/>
        <v>31</v>
      </c>
      <c r="V42" s="8">
        <f t="shared" si="2"/>
        <v>51</v>
      </c>
      <c r="W42" s="12">
        <f t="shared" si="3"/>
        <v>0.60784313725490191</v>
      </c>
      <c r="X42" s="8" t="s">
        <v>184</v>
      </c>
    </row>
    <row r="43" spans="1:24" customFormat="1" x14ac:dyDescent="0.25">
      <c r="A43" s="32">
        <v>42</v>
      </c>
      <c r="B43" s="32" t="s">
        <v>229</v>
      </c>
      <c r="C43" s="9"/>
      <c r="D43" s="9"/>
      <c r="E43" s="9">
        <v>3</v>
      </c>
      <c r="F43" s="9">
        <v>3</v>
      </c>
      <c r="G43" s="10">
        <v>1</v>
      </c>
      <c r="H43" s="10">
        <v>14</v>
      </c>
      <c r="I43" s="10">
        <v>2</v>
      </c>
      <c r="J43" s="10">
        <v>2</v>
      </c>
      <c r="K43" s="11">
        <v>10</v>
      </c>
      <c r="L43" s="11">
        <v>16</v>
      </c>
      <c r="M43" s="11"/>
      <c r="N43" s="11">
        <f t="shared" si="0"/>
        <v>0</v>
      </c>
      <c r="O43" s="11">
        <v>0</v>
      </c>
      <c r="P43" s="11">
        <v>1</v>
      </c>
      <c r="Q43" s="25">
        <v>6</v>
      </c>
      <c r="R43" s="25">
        <v>12</v>
      </c>
      <c r="S43" s="25"/>
      <c r="T43" s="25"/>
      <c r="U43" s="8">
        <f t="shared" si="1"/>
        <v>22</v>
      </c>
      <c r="V43" s="8">
        <f t="shared" si="2"/>
        <v>48</v>
      </c>
      <c r="W43" s="12">
        <f t="shared" si="3"/>
        <v>0.45833333333333331</v>
      </c>
      <c r="X43" s="8" t="s">
        <v>186</v>
      </c>
    </row>
    <row r="44" spans="1:24" customFormat="1" x14ac:dyDescent="0.25">
      <c r="A44" s="32">
        <v>43</v>
      </c>
      <c r="B44" s="32" t="s">
        <v>230</v>
      </c>
      <c r="C44" s="9"/>
      <c r="D44" s="9"/>
      <c r="E44" s="9">
        <v>3</v>
      </c>
      <c r="F44" s="9">
        <v>4</v>
      </c>
      <c r="G44" s="10">
        <v>6</v>
      </c>
      <c r="H44" s="10">
        <v>14</v>
      </c>
      <c r="I44" s="10">
        <v>2</v>
      </c>
      <c r="J44" s="10">
        <v>2</v>
      </c>
      <c r="K44" s="11">
        <v>12</v>
      </c>
      <c r="L44" s="11">
        <v>16</v>
      </c>
      <c r="M44" s="11">
        <v>3</v>
      </c>
      <c r="N44" s="11">
        <f t="shared" si="0"/>
        <v>3</v>
      </c>
      <c r="O44" s="11">
        <v>1</v>
      </c>
      <c r="P44" s="11">
        <v>4</v>
      </c>
      <c r="Q44" s="25">
        <v>7</v>
      </c>
      <c r="R44" s="25">
        <v>12</v>
      </c>
      <c r="S44" s="25"/>
      <c r="T44" s="25"/>
      <c r="U44" s="8">
        <f t="shared" si="1"/>
        <v>34</v>
      </c>
      <c r="V44" s="8">
        <f t="shared" si="2"/>
        <v>52</v>
      </c>
      <c r="W44" s="12">
        <f t="shared" si="3"/>
        <v>0.65384615384615385</v>
      </c>
      <c r="X44" s="8" t="s">
        <v>188</v>
      </c>
    </row>
    <row r="45" spans="1:24" customFormat="1" x14ac:dyDescent="0.25">
      <c r="A45" s="32">
        <v>44</v>
      </c>
      <c r="B45" s="32" t="s">
        <v>231</v>
      </c>
      <c r="C45" s="9"/>
      <c r="D45" s="9"/>
      <c r="E45" s="9">
        <v>4</v>
      </c>
      <c r="F45" s="9">
        <v>4</v>
      </c>
      <c r="G45" s="10">
        <v>14</v>
      </c>
      <c r="H45" s="10">
        <v>14</v>
      </c>
      <c r="I45" s="10">
        <v>4</v>
      </c>
      <c r="J45" s="10">
        <v>4</v>
      </c>
      <c r="K45" s="11">
        <v>16</v>
      </c>
      <c r="L45" s="11">
        <v>16</v>
      </c>
      <c r="M45" s="11"/>
      <c r="N45" s="11">
        <f t="shared" si="0"/>
        <v>0</v>
      </c>
      <c r="O45" s="11">
        <v>1</v>
      </c>
      <c r="P45" s="11">
        <v>1</v>
      </c>
      <c r="Q45" s="25">
        <v>9</v>
      </c>
      <c r="R45" s="25">
        <v>12</v>
      </c>
      <c r="S45" s="25"/>
      <c r="T45" s="25"/>
      <c r="U45" s="8">
        <f t="shared" si="1"/>
        <v>48</v>
      </c>
      <c r="V45" s="8">
        <f t="shared" si="2"/>
        <v>51</v>
      </c>
      <c r="W45" s="12">
        <f t="shared" si="3"/>
        <v>0.94117647058823528</v>
      </c>
      <c r="X45" s="8" t="s">
        <v>190</v>
      </c>
    </row>
    <row r="46" spans="1:24" customFormat="1" x14ac:dyDescent="0.25">
      <c r="A46" s="32">
        <v>45</v>
      </c>
      <c r="B46" s="32" t="s">
        <v>232</v>
      </c>
      <c r="C46" s="9"/>
      <c r="D46" s="9"/>
      <c r="E46" s="9">
        <v>2</v>
      </c>
      <c r="F46" s="9">
        <v>2</v>
      </c>
      <c r="G46" s="10">
        <v>14</v>
      </c>
      <c r="H46" s="10">
        <v>14</v>
      </c>
      <c r="I46" s="10">
        <v>3</v>
      </c>
      <c r="J46" s="10">
        <v>3</v>
      </c>
      <c r="K46" s="11">
        <v>13</v>
      </c>
      <c r="L46" s="11">
        <v>16</v>
      </c>
      <c r="M46" s="11"/>
      <c r="N46" s="11">
        <f t="shared" si="0"/>
        <v>0</v>
      </c>
      <c r="O46" s="11">
        <v>1</v>
      </c>
      <c r="P46" s="11">
        <v>1</v>
      </c>
      <c r="Q46" s="25">
        <v>7</v>
      </c>
      <c r="R46" s="25">
        <v>12</v>
      </c>
      <c r="S46" s="25"/>
      <c r="T46" s="25"/>
      <c r="U46" s="8">
        <f t="shared" si="1"/>
        <v>40</v>
      </c>
      <c r="V46" s="8">
        <f t="shared" si="2"/>
        <v>48</v>
      </c>
      <c r="W46" s="12">
        <f t="shared" si="3"/>
        <v>0.83333333333333337</v>
      </c>
      <c r="X46" s="8" t="s">
        <v>192</v>
      </c>
    </row>
    <row r="47" spans="1:24" customFormat="1" x14ac:dyDescent="0.25">
      <c r="A47" s="32">
        <v>46</v>
      </c>
      <c r="B47" s="32" t="s">
        <v>233</v>
      </c>
      <c r="C47" s="9"/>
      <c r="D47" s="9"/>
      <c r="E47" s="9"/>
      <c r="F47" s="9"/>
      <c r="G47" s="10">
        <v>10</v>
      </c>
      <c r="H47" s="10">
        <v>14</v>
      </c>
      <c r="I47" s="10">
        <v>5</v>
      </c>
      <c r="J47" s="10">
        <v>5</v>
      </c>
      <c r="K47" s="11">
        <v>16</v>
      </c>
      <c r="L47" s="11">
        <v>16</v>
      </c>
      <c r="M47" s="11"/>
      <c r="N47" s="11">
        <f t="shared" si="0"/>
        <v>0</v>
      </c>
      <c r="O47" s="11">
        <v>1</v>
      </c>
      <c r="P47" s="11">
        <v>4</v>
      </c>
      <c r="Q47" s="25">
        <v>9</v>
      </c>
      <c r="R47" s="25">
        <v>12</v>
      </c>
      <c r="S47" s="25"/>
      <c r="T47" s="25"/>
      <c r="U47" s="8">
        <f t="shared" si="1"/>
        <v>41</v>
      </c>
      <c r="V47" s="8">
        <f t="shared" si="2"/>
        <v>51</v>
      </c>
      <c r="W47" s="12">
        <f t="shared" si="3"/>
        <v>0.80392156862745101</v>
      </c>
      <c r="X47" s="8" t="s">
        <v>184</v>
      </c>
    </row>
    <row r="48" spans="1:24" customFormat="1" x14ac:dyDescent="0.25">
      <c r="A48" s="32">
        <v>47</v>
      </c>
      <c r="B48" s="32" t="s">
        <v>234</v>
      </c>
      <c r="C48" s="9"/>
      <c r="D48" s="9"/>
      <c r="E48" s="9">
        <v>3</v>
      </c>
      <c r="F48" s="9">
        <v>3</v>
      </c>
      <c r="G48" s="10">
        <v>12</v>
      </c>
      <c r="H48" s="10">
        <v>14</v>
      </c>
      <c r="I48" s="10">
        <v>2</v>
      </c>
      <c r="J48" s="10">
        <v>2</v>
      </c>
      <c r="K48" s="11">
        <v>15</v>
      </c>
      <c r="L48" s="11">
        <v>16</v>
      </c>
      <c r="M48" s="11"/>
      <c r="N48" s="11">
        <f t="shared" si="0"/>
        <v>0</v>
      </c>
      <c r="O48" s="11">
        <v>0</v>
      </c>
      <c r="P48" s="11">
        <v>1</v>
      </c>
      <c r="Q48" s="25">
        <v>7</v>
      </c>
      <c r="R48" s="25">
        <v>12</v>
      </c>
      <c r="S48" s="25"/>
      <c r="T48" s="25"/>
      <c r="U48" s="8">
        <f t="shared" si="1"/>
        <v>39</v>
      </c>
      <c r="V48" s="8">
        <f t="shared" si="2"/>
        <v>48</v>
      </c>
      <c r="W48" s="12">
        <f t="shared" si="3"/>
        <v>0.8125</v>
      </c>
      <c r="X48" s="8" t="s">
        <v>186</v>
      </c>
    </row>
    <row r="49" spans="1:24" customFormat="1" x14ac:dyDescent="0.25">
      <c r="A49" s="32">
        <v>48</v>
      </c>
      <c r="B49" s="32" t="s">
        <v>235</v>
      </c>
      <c r="C49" s="9"/>
      <c r="D49" s="9"/>
      <c r="E49" s="9">
        <v>4</v>
      </c>
      <c r="F49" s="9">
        <v>4</v>
      </c>
      <c r="G49" s="10">
        <v>13</v>
      </c>
      <c r="H49" s="10">
        <v>14</v>
      </c>
      <c r="I49" s="10">
        <v>2</v>
      </c>
      <c r="J49" s="10">
        <v>2</v>
      </c>
      <c r="K49" s="11">
        <v>12</v>
      </c>
      <c r="L49" s="11">
        <v>16</v>
      </c>
      <c r="M49" s="11"/>
      <c r="N49" s="11">
        <f t="shared" si="0"/>
        <v>0</v>
      </c>
      <c r="O49" s="11">
        <v>3</v>
      </c>
      <c r="P49" s="11">
        <v>4</v>
      </c>
      <c r="Q49" s="25">
        <v>10</v>
      </c>
      <c r="R49" s="25">
        <v>12</v>
      </c>
      <c r="S49" s="25"/>
      <c r="T49" s="25"/>
      <c r="U49" s="8">
        <f t="shared" si="1"/>
        <v>44</v>
      </c>
      <c r="V49" s="8">
        <f t="shared" si="2"/>
        <v>52</v>
      </c>
      <c r="W49" s="12">
        <f t="shared" si="3"/>
        <v>0.84615384615384615</v>
      </c>
      <c r="X49" s="8" t="s">
        <v>188</v>
      </c>
    </row>
    <row r="50" spans="1:24" customFormat="1" x14ac:dyDescent="0.25">
      <c r="A50" s="32">
        <v>49</v>
      </c>
      <c r="B50" s="32" t="s">
        <v>236</v>
      </c>
      <c r="C50" s="13"/>
      <c r="D50" s="13"/>
      <c r="E50" s="13">
        <v>4</v>
      </c>
      <c r="F50" s="13">
        <v>4</v>
      </c>
      <c r="G50" s="10">
        <v>6</v>
      </c>
      <c r="H50" s="10">
        <v>14</v>
      </c>
      <c r="I50" s="14">
        <v>4</v>
      </c>
      <c r="J50" s="14">
        <v>4</v>
      </c>
      <c r="K50" s="15">
        <v>3</v>
      </c>
      <c r="L50" s="11">
        <v>16</v>
      </c>
      <c r="M50" s="11"/>
      <c r="N50" s="11">
        <f t="shared" si="0"/>
        <v>0</v>
      </c>
      <c r="O50" s="11">
        <v>0</v>
      </c>
      <c r="P50" s="11">
        <v>1</v>
      </c>
      <c r="Q50" s="25">
        <v>0</v>
      </c>
      <c r="R50" s="25">
        <v>12</v>
      </c>
      <c r="S50" s="43"/>
      <c r="T50" s="43"/>
      <c r="U50" s="8">
        <f t="shared" si="1"/>
        <v>17</v>
      </c>
      <c r="V50" s="8">
        <f t="shared" si="2"/>
        <v>51</v>
      </c>
      <c r="W50" s="12">
        <f t="shared" si="3"/>
        <v>0.33333333333333331</v>
      </c>
      <c r="X50" s="8" t="s">
        <v>190</v>
      </c>
    </row>
    <row r="51" spans="1:24" customFormat="1" x14ac:dyDescent="0.25">
      <c r="A51" s="32">
        <v>50</v>
      </c>
      <c r="B51" s="32" t="s">
        <v>237</v>
      </c>
      <c r="C51" s="13"/>
      <c r="D51" s="13"/>
      <c r="E51" s="13">
        <v>2</v>
      </c>
      <c r="F51" s="13">
        <v>2</v>
      </c>
      <c r="G51" s="10">
        <v>13</v>
      </c>
      <c r="H51" s="10">
        <v>14</v>
      </c>
      <c r="I51" s="14">
        <v>2</v>
      </c>
      <c r="J51" s="14">
        <v>3</v>
      </c>
      <c r="K51" s="15">
        <v>14</v>
      </c>
      <c r="L51" s="11">
        <v>16</v>
      </c>
      <c r="M51" s="11"/>
      <c r="N51" s="11">
        <f t="shared" si="0"/>
        <v>0</v>
      </c>
      <c r="O51" s="15">
        <v>1</v>
      </c>
      <c r="P51" s="15">
        <v>1</v>
      </c>
      <c r="Q51" s="43">
        <v>8</v>
      </c>
      <c r="R51" s="25">
        <v>12</v>
      </c>
      <c r="S51" s="43"/>
      <c r="T51" s="43"/>
      <c r="U51" s="8">
        <f t="shared" si="1"/>
        <v>40</v>
      </c>
      <c r="V51" s="8">
        <f t="shared" si="2"/>
        <v>48</v>
      </c>
      <c r="W51" s="12">
        <f t="shared" si="3"/>
        <v>0.83333333333333337</v>
      </c>
      <c r="X51" s="8" t="s">
        <v>192</v>
      </c>
    </row>
    <row r="53" spans="1:24" x14ac:dyDescent="0.25">
      <c r="C53" s="40"/>
      <c r="D53" s="18"/>
      <c r="E53" s="28"/>
      <c r="F53" s="18"/>
    </row>
    <row r="54" spans="1:24" ht="43.5" customHeight="1" x14ac:dyDescent="0.25">
      <c r="C54" s="42"/>
      <c r="D54" s="18"/>
      <c r="E54" s="30"/>
      <c r="F54" s="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workbookViewId="0">
      <selection activeCell="X2" sqref="X2:X51"/>
    </sheetView>
  </sheetViews>
  <sheetFormatPr defaultRowHeight="15" x14ac:dyDescent="0.25"/>
  <cols>
    <col min="1" max="1" width="3.28515625" bestFit="1" customWidth="1"/>
    <col min="2" max="2" width="7" style="38" bestFit="1" customWidth="1"/>
    <col min="3" max="3" width="9" style="38" customWidth="1"/>
    <col min="4" max="6" width="10.85546875" style="38" customWidth="1"/>
    <col min="7" max="7" width="8.140625" style="38" customWidth="1"/>
    <col min="8" max="8" width="9.140625" style="38" customWidth="1"/>
    <col min="9" max="9" width="8.5703125" style="38" customWidth="1"/>
    <col min="10" max="12" width="8.7109375" style="38" customWidth="1"/>
    <col min="13" max="13" width="8.28515625" style="38" customWidth="1"/>
    <col min="14" max="14" width="8.85546875" style="38" customWidth="1"/>
    <col min="15" max="15" width="8.140625" style="38" customWidth="1"/>
    <col min="16" max="18" width="6.5703125" style="38" customWidth="1"/>
    <col min="19" max="19" width="8.5703125" style="38" customWidth="1"/>
    <col min="20" max="20" width="9" style="38" customWidth="1"/>
    <col min="21" max="21" width="8.140625" style="38" bestFit="1" customWidth="1"/>
    <col min="22" max="22" width="5.5703125" style="38" bestFit="1" customWidth="1"/>
    <col min="23" max="23" width="7.28515625" style="38" customWidth="1"/>
    <col min="24" max="24" width="8.42578125" style="38" customWidth="1"/>
    <col min="25" max="25" width="8.5703125" style="38" bestFit="1" customWidth="1"/>
    <col min="26" max="26" width="6.140625" style="38" bestFit="1" customWidth="1"/>
    <col min="27" max="27" width="7.140625" style="38" bestFit="1" customWidth="1"/>
    <col min="28" max="28" width="5.5703125" style="38" bestFit="1" customWidth="1"/>
    <col min="29" max="29" width="8.5703125" style="41" bestFit="1" customWidth="1"/>
    <col min="30" max="30" width="6.140625" style="38" bestFit="1" customWidth="1"/>
    <col min="31" max="16384" width="9.140625" style="38"/>
  </cols>
  <sheetData>
    <row r="1" spans="1:30" s="7" customFormat="1" ht="90.75" x14ac:dyDescent="0.25">
      <c r="A1" s="1" t="s">
        <v>0</v>
      </c>
      <c r="B1" s="85" t="s">
        <v>739</v>
      </c>
      <c r="C1" s="2" t="s">
        <v>1</v>
      </c>
      <c r="D1" s="2" t="s">
        <v>758</v>
      </c>
      <c r="E1" s="2" t="s">
        <v>723</v>
      </c>
      <c r="F1" s="2" t="s">
        <v>724</v>
      </c>
      <c r="G1" s="2" t="s">
        <v>2</v>
      </c>
      <c r="H1" s="2" t="s">
        <v>3</v>
      </c>
      <c r="I1" s="3" t="s">
        <v>726</v>
      </c>
      <c r="J1" s="3" t="s">
        <v>759</v>
      </c>
      <c r="K1" s="3" t="s">
        <v>723</v>
      </c>
      <c r="L1" s="3" t="s">
        <v>724</v>
      </c>
      <c r="M1" s="3" t="s">
        <v>727</v>
      </c>
      <c r="N1" s="3" t="s">
        <v>728</v>
      </c>
      <c r="O1" s="4" t="s">
        <v>4</v>
      </c>
      <c r="P1" s="4" t="s">
        <v>760</v>
      </c>
      <c r="Q1" s="4" t="s">
        <v>723</v>
      </c>
      <c r="R1" s="4" t="s">
        <v>724</v>
      </c>
      <c r="S1" s="4" t="s">
        <v>5</v>
      </c>
      <c r="T1" s="4" t="s">
        <v>72</v>
      </c>
      <c r="U1" s="5" t="s">
        <v>7</v>
      </c>
      <c r="V1" s="5" t="s">
        <v>741</v>
      </c>
      <c r="W1" s="5" t="s">
        <v>723</v>
      </c>
      <c r="X1" s="5" t="s">
        <v>724</v>
      </c>
      <c r="Y1" s="5" t="s">
        <v>8</v>
      </c>
      <c r="Z1" s="5" t="s">
        <v>9</v>
      </c>
      <c r="AA1" s="1" t="s">
        <v>10</v>
      </c>
      <c r="AB1" s="1" t="s">
        <v>11</v>
      </c>
      <c r="AC1" s="6" t="s">
        <v>725</v>
      </c>
      <c r="AD1" s="1" t="s">
        <v>12</v>
      </c>
    </row>
    <row r="2" spans="1:30" customFormat="1" x14ac:dyDescent="0.25">
      <c r="A2" s="32">
        <v>1</v>
      </c>
      <c r="B2" s="32" t="s">
        <v>239</v>
      </c>
      <c r="C2" s="33">
        <v>2</v>
      </c>
      <c r="D2" s="33">
        <v>11</v>
      </c>
      <c r="E2" s="33"/>
      <c r="F2" s="33">
        <f>FLOOR(IF(E2&lt;(0.5*D2),E2,(0.5*D2)),1)</f>
        <v>0</v>
      </c>
      <c r="G2" s="33"/>
      <c r="H2" s="33"/>
      <c r="I2" s="34">
        <v>9</v>
      </c>
      <c r="J2" s="34">
        <v>17</v>
      </c>
      <c r="K2" s="34"/>
      <c r="L2" s="34">
        <f>FLOOR(IF(K2&lt;(0.5*J2),K2,(0.5*J2)),1)</f>
        <v>0</v>
      </c>
      <c r="M2" s="34">
        <v>2</v>
      </c>
      <c r="N2" s="34">
        <v>4</v>
      </c>
      <c r="O2" s="35">
        <v>14</v>
      </c>
      <c r="P2" s="35">
        <v>20</v>
      </c>
      <c r="Q2" s="35"/>
      <c r="R2" s="35">
        <f>FLOOR(IF(Q2&lt;(0.5*P2),Q2,(0.5*P2)),1)</f>
        <v>0</v>
      </c>
      <c r="S2" s="35">
        <v>3</v>
      </c>
      <c r="T2" s="35">
        <v>4</v>
      </c>
      <c r="U2" s="36">
        <v>2</v>
      </c>
      <c r="V2" s="36">
        <v>5</v>
      </c>
      <c r="W2" s="36"/>
      <c r="X2" s="36">
        <f>FLOOR(IF(W2&lt;(0.5*V2),W2,(0.5*V2)),1)</f>
        <v>0</v>
      </c>
      <c r="Y2" s="36"/>
      <c r="Z2" s="36"/>
      <c r="AA2" s="32">
        <f>SUM(C2,F2,G2,I2,L2,M2,O2,R2,S2,U2,X2,Y2)</f>
        <v>32</v>
      </c>
      <c r="AB2" s="32">
        <f>SUM(D2,H2,J2,N2,P2,T2,V2,Z2)</f>
        <v>61</v>
      </c>
      <c r="AC2" s="37">
        <f>(AA2/AB2)</f>
        <v>0.52459016393442626</v>
      </c>
      <c r="AD2" s="32" t="s">
        <v>240</v>
      </c>
    </row>
    <row r="3" spans="1:30" customFormat="1" x14ac:dyDescent="0.25">
      <c r="A3" s="32">
        <v>2</v>
      </c>
      <c r="B3" s="32" t="s">
        <v>241</v>
      </c>
      <c r="C3" s="33">
        <v>6</v>
      </c>
      <c r="D3" s="33">
        <v>11</v>
      </c>
      <c r="E3" s="33"/>
      <c r="F3" s="33">
        <f t="shared" ref="F3:F51" si="0">FLOOR(IF(E3&lt;(0.5*D3),E3,(0.5*D3)),1)</f>
        <v>0</v>
      </c>
      <c r="G3" s="33"/>
      <c r="H3" s="33"/>
      <c r="I3" s="34">
        <v>12</v>
      </c>
      <c r="J3" s="34">
        <v>17</v>
      </c>
      <c r="K3" s="34"/>
      <c r="L3" s="34">
        <f t="shared" ref="L3:L51" si="1">FLOOR(IF(K3&lt;(0.5*J3),K3,(0.5*J3)),1)</f>
        <v>0</v>
      </c>
      <c r="M3" s="34">
        <v>2</v>
      </c>
      <c r="N3" s="34">
        <v>2</v>
      </c>
      <c r="O3" s="35">
        <v>17</v>
      </c>
      <c r="P3" s="35">
        <v>20</v>
      </c>
      <c r="Q3" s="35"/>
      <c r="R3" s="35">
        <f t="shared" ref="R3:R51" si="2">FLOOR(IF(Q3&lt;(0.5*P3),Q3,(0.5*P3)),1)</f>
        <v>0</v>
      </c>
      <c r="S3" s="35">
        <v>2</v>
      </c>
      <c r="T3" s="35">
        <v>2</v>
      </c>
      <c r="U3" s="36">
        <v>4</v>
      </c>
      <c r="V3" s="36">
        <v>5</v>
      </c>
      <c r="W3" s="36"/>
      <c r="X3" s="36">
        <f t="shared" ref="X3:X51" si="3">FLOOR(IF(W3&lt;(0.5*V3),W3,(0.5*V3)),1)</f>
        <v>0</v>
      </c>
      <c r="Y3" s="36"/>
      <c r="Z3" s="36"/>
      <c r="AA3" s="32">
        <f t="shared" ref="AA3:AA51" si="4">SUM(C3,F3,G3,I3,L3,M3,O3,R3,S3,U3,X3,Y3)</f>
        <v>43</v>
      </c>
      <c r="AB3" s="32">
        <f t="shared" ref="AB3:AB51" si="5">SUM(D3,H3,J3,N3,P3,T3,V3,Z3)</f>
        <v>57</v>
      </c>
      <c r="AC3" s="37">
        <f t="shared" ref="AC3:AC51" si="6">(AA3/AB3)</f>
        <v>0.75438596491228072</v>
      </c>
      <c r="AD3" s="32" t="s">
        <v>242</v>
      </c>
    </row>
    <row r="4" spans="1:30" customFormat="1" x14ac:dyDescent="0.25">
      <c r="A4" s="32">
        <v>3</v>
      </c>
      <c r="B4" s="32" t="s">
        <v>243</v>
      </c>
      <c r="C4" s="33">
        <v>7</v>
      </c>
      <c r="D4" s="33">
        <v>11</v>
      </c>
      <c r="E4" s="33"/>
      <c r="F4" s="33">
        <f t="shared" si="0"/>
        <v>0</v>
      </c>
      <c r="G4" s="33">
        <v>1</v>
      </c>
      <c r="H4" s="33">
        <v>1</v>
      </c>
      <c r="I4" s="34">
        <v>16</v>
      </c>
      <c r="J4" s="34">
        <v>17</v>
      </c>
      <c r="K4" s="34"/>
      <c r="L4" s="34">
        <f t="shared" si="1"/>
        <v>0</v>
      </c>
      <c r="M4" s="34">
        <v>4</v>
      </c>
      <c r="N4" s="34">
        <v>4</v>
      </c>
      <c r="O4" s="35">
        <v>20</v>
      </c>
      <c r="P4" s="35">
        <v>20</v>
      </c>
      <c r="Q4" s="35"/>
      <c r="R4" s="35">
        <f t="shared" si="2"/>
        <v>0</v>
      </c>
      <c r="S4" s="35">
        <v>4</v>
      </c>
      <c r="T4" s="35">
        <v>4</v>
      </c>
      <c r="U4" s="36">
        <v>4</v>
      </c>
      <c r="V4" s="36">
        <v>5</v>
      </c>
      <c r="W4" s="36"/>
      <c r="X4" s="36">
        <f t="shared" si="3"/>
        <v>0</v>
      </c>
      <c r="Y4" s="36"/>
      <c r="Z4" s="36"/>
      <c r="AA4" s="32">
        <f t="shared" si="4"/>
        <v>56</v>
      </c>
      <c r="AB4" s="32">
        <f t="shared" si="5"/>
        <v>62</v>
      </c>
      <c r="AC4" s="37">
        <f t="shared" si="6"/>
        <v>0.90322580645161288</v>
      </c>
      <c r="AD4" s="32" t="s">
        <v>244</v>
      </c>
    </row>
    <row r="5" spans="1:30" customFormat="1" x14ac:dyDescent="0.25">
      <c r="A5" s="32">
        <v>4</v>
      </c>
      <c r="B5" s="32" t="s">
        <v>245</v>
      </c>
      <c r="C5" s="33">
        <v>11</v>
      </c>
      <c r="D5" s="33">
        <v>11</v>
      </c>
      <c r="E5" s="33"/>
      <c r="F5" s="33">
        <f t="shared" si="0"/>
        <v>0</v>
      </c>
      <c r="G5" s="33">
        <v>3</v>
      </c>
      <c r="H5" s="33">
        <v>3</v>
      </c>
      <c r="I5" s="34">
        <v>13</v>
      </c>
      <c r="J5" s="34">
        <v>17</v>
      </c>
      <c r="K5" s="34"/>
      <c r="L5" s="34">
        <f t="shared" si="1"/>
        <v>0</v>
      </c>
      <c r="M5" s="34">
        <v>1</v>
      </c>
      <c r="N5" s="34">
        <v>1</v>
      </c>
      <c r="O5" s="35">
        <v>19</v>
      </c>
      <c r="P5" s="35">
        <v>20</v>
      </c>
      <c r="Q5" s="35"/>
      <c r="R5" s="35">
        <f t="shared" si="2"/>
        <v>0</v>
      </c>
      <c r="S5" s="35">
        <v>5</v>
      </c>
      <c r="T5" s="35">
        <v>5</v>
      </c>
      <c r="U5" s="36">
        <v>2</v>
      </c>
      <c r="V5" s="36">
        <v>5</v>
      </c>
      <c r="W5" s="36"/>
      <c r="X5" s="36">
        <f t="shared" si="3"/>
        <v>0</v>
      </c>
      <c r="Y5" s="36"/>
      <c r="Z5" s="36"/>
      <c r="AA5" s="32">
        <f t="shared" si="4"/>
        <v>54</v>
      </c>
      <c r="AB5" s="32">
        <f t="shared" si="5"/>
        <v>62</v>
      </c>
      <c r="AC5" s="37">
        <f t="shared" si="6"/>
        <v>0.87096774193548387</v>
      </c>
      <c r="AD5" s="32" t="s">
        <v>246</v>
      </c>
    </row>
    <row r="6" spans="1:30" customFormat="1" x14ac:dyDescent="0.25">
      <c r="A6" s="32">
        <v>5</v>
      </c>
      <c r="B6" s="32" t="s">
        <v>247</v>
      </c>
      <c r="C6" s="33">
        <v>7</v>
      </c>
      <c r="D6" s="33">
        <v>11</v>
      </c>
      <c r="E6" s="33">
        <v>3</v>
      </c>
      <c r="F6" s="33">
        <f t="shared" si="0"/>
        <v>3</v>
      </c>
      <c r="G6" s="33">
        <v>2</v>
      </c>
      <c r="H6" s="33">
        <v>4</v>
      </c>
      <c r="I6" s="34">
        <v>13</v>
      </c>
      <c r="J6" s="34">
        <v>17</v>
      </c>
      <c r="K6" s="34">
        <v>2</v>
      </c>
      <c r="L6" s="34">
        <f t="shared" si="1"/>
        <v>2</v>
      </c>
      <c r="M6" s="34">
        <v>4</v>
      </c>
      <c r="N6" s="34">
        <v>4</v>
      </c>
      <c r="O6" s="35">
        <v>15</v>
      </c>
      <c r="P6" s="35">
        <v>20</v>
      </c>
      <c r="Q6" s="35">
        <v>4</v>
      </c>
      <c r="R6" s="35">
        <f t="shared" si="2"/>
        <v>4</v>
      </c>
      <c r="S6" s="35">
        <v>1</v>
      </c>
      <c r="T6" s="35">
        <v>1</v>
      </c>
      <c r="U6" s="36">
        <v>2</v>
      </c>
      <c r="V6" s="36">
        <v>5</v>
      </c>
      <c r="W6" s="36"/>
      <c r="X6" s="36">
        <f t="shared" si="3"/>
        <v>0</v>
      </c>
      <c r="Y6" s="36"/>
      <c r="Z6" s="36"/>
      <c r="AA6" s="32">
        <f t="shared" si="4"/>
        <v>53</v>
      </c>
      <c r="AB6" s="32">
        <f t="shared" si="5"/>
        <v>62</v>
      </c>
      <c r="AC6" s="37">
        <f t="shared" si="6"/>
        <v>0.85483870967741937</v>
      </c>
      <c r="AD6" s="32" t="s">
        <v>248</v>
      </c>
    </row>
    <row r="7" spans="1:30" customFormat="1" x14ac:dyDescent="0.25">
      <c r="A7" s="32">
        <v>6</v>
      </c>
      <c r="B7" s="32" t="s">
        <v>249</v>
      </c>
      <c r="C7" s="33">
        <v>8</v>
      </c>
      <c r="D7" s="33">
        <v>11</v>
      </c>
      <c r="E7" s="33"/>
      <c r="F7" s="33">
        <f t="shared" si="0"/>
        <v>0</v>
      </c>
      <c r="G7" s="33"/>
      <c r="H7" s="33"/>
      <c r="I7" s="34">
        <v>12</v>
      </c>
      <c r="J7" s="34">
        <v>17</v>
      </c>
      <c r="K7" s="34"/>
      <c r="L7" s="34">
        <f t="shared" si="1"/>
        <v>0</v>
      </c>
      <c r="M7" s="34">
        <v>4</v>
      </c>
      <c r="N7" s="34">
        <v>4</v>
      </c>
      <c r="O7" s="35">
        <v>18</v>
      </c>
      <c r="P7" s="35">
        <v>20</v>
      </c>
      <c r="Q7" s="35"/>
      <c r="R7" s="35">
        <f t="shared" si="2"/>
        <v>0</v>
      </c>
      <c r="S7" s="35">
        <v>2</v>
      </c>
      <c r="T7" s="35">
        <v>4</v>
      </c>
      <c r="U7" s="36">
        <v>2</v>
      </c>
      <c r="V7" s="36">
        <v>5</v>
      </c>
      <c r="W7" s="36"/>
      <c r="X7" s="36">
        <f t="shared" si="3"/>
        <v>0</v>
      </c>
      <c r="Y7" s="36"/>
      <c r="Z7" s="36"/>
      <c r="AA7" s="32">
        <f t="shared" si="4"/>
        <v>46</v>
      </c>
      <c r="AB7" s="32">
        <f t="shared" si="5"/>
        <v>61</v>
      </c>
      <c r="AC7" s="37">
        <f t="shared" si="6"/>
        <v>0.75409836065573765</v>
      </c>
      <c r="AD7" s="32" t="s">
        <v>240</v>
      </c>
    </row>
    <row r="8" spans="1:30" customFormat="1" x14ac:dyDescent="0.25">
      <c r="A8" s="32">
        <v>7</v>
      </c>
      <c r="B8" s="32" t="s">
        <v>250</v>
      </c>
      <c r="C8" s="33">
        <v>3</v>
      </c>
      <c r="D8" s="33">
        <v>11</v>
      </c>
      <c r="E8" s="33"/>
      <c r="F8" s="33">
        <f t="shared" si="0"/>
        <v>0</v>
      </c>
      <c r="G8" s="33"/>
      <c r="H8" s="33"/>
      <c r="I8" s="34">
        <v>6</v>
      </c>
      <c r="J8" s="34">
        <v>17</v>
      </c>
      <c r="K8" s="34"/>
      <c r="L8" s="34">
        <f t="shared" si="1"/>
        <v>0</v>
      </c>
      <c r="M8" s="34">
        <v>1</v>
      </c>
      <c r="N8" s="34">
        <v>2</v>
      </c>
      <c r="O8" s="35">
        <v>15</v>
      </c>
      <c r="P8" s="35">
        <v>20</v>
      </c>
      <c r="Q8" s="35"/>
      <c r="R8" s="35">
        <f t="shared" si="2"/>
        <v>0</v>
      </c>
      <c r="S8" s="35">
        <v>2</v>
      </c>
      <c r="T8" s="35">
        <v>2</v>
      </c>
      <c r="U8" s="36">
        <v>1</v>
      </c>
      <c r="V8" s="36">
        <v>5</v>
      </c>
      <c r="W8" s="36"/>
      <c r="X8" s="36">
        <f t="shared" si="3"/>
        <v>0</v>
      </c>
      <c r="Y8" s="36"/>
      <c r="Z8" s="36"/>
      <c r="AA8" s="32">
        <f t="shared" si="4"/>
        <v>28</v>
      </c>
      <c r="AB8" s="32">
        <f t="shared" si="5"/>
        <v>57</v>
      </c>
      <c r="AC8" s="37">
        <f t="shared" si="6"/>
        <v>0.49122807017543857</v>
      </c>
      <c r="AD8" s="32" t="s">
        <v>242</v>
      </c>
    </row>
    <row r="9" spans="1:30" customFormat="1" x14ac:dyDescent="0.25">
      <c r="A9" s="32">
        <v>8</v>
      </c>
      <c r="B9" s="32" t="s">
        <v>251</v>
      </c>
      <c r="C9" s="33">
        <v>2</v>
      </c>
      <c r="D9" s="33">
        <v>11</v>
      </c>
      <c r="E9" s="33"/>
      <c r="F9" s="33">
        <f t="shared" si="0"/>
        <v>0</v>
      </c>
      <c r="G9" s="33">
        <v>0</v>
      </c>
      <c r="H9" s="33">
        <v>1</v>
      </c>
      <c r="I9" s="34">
        <v>0</v>
      </c>
      <c r="J9" s="34">
        <v>17</v>
      </c>
      <c r="K9" s="34"/>
      <c r="L9" s="34">
        <f t="shared" si="1"/>
        <v>0</v>
      </c>
      <c r="M9" s="34">
        <v>1</v>
      </c>
      <c r="N9" s="34">
        <v>4</v>
      </c>
      <c r="O9" s="35">
        <v>11</v>
      </c>
      <c r="P9" s="35">
        <v>20</v>
      </c>
      <c r="Q9" s="35"/>
      <c r="R9" s="35">
        <f t="shared" si="2"/>
        <v>0</v>
      </c>
      <c r="S9" s="35">
        <v>2</v>
      </c>
      <c r="T9" s="35">
        <v>4</v>
      </c>
      <c r="U9" s="36">
        <v>0</v>
      </c>
      <c r="V9" s="36">
        <v>5</v>
      </c>
      <c r="W9" s="36"/>
      <c r="X9" s="36">
        <f t="shared" si="3"/>
        <v>0</v>
      </c>
      <c r="Y9" s="36"/>
      <c r="Z9" s="36"/>
      <c r="AA9" s="32">
        <f t="shared" si="4"/>
        <v>16</v>
      </c>
      <c r="AB9" s="32">
        <f t="shared" si="5"/>
        <v>62</v>
      </c>
      <c r="AC9" s="37">
        <f t="shared" si="6"/>
        <v>0.25806451612903225</v>
      </c>
      <c r="AD9" s="32" t="s">
        <v>244</v>
      </c>
    </row>
    <row r="10" spans="1:30" customFormat="1" x14ac:dyDescent="0.25">
      <c r="A10" s="32">
        <v>9</v>
      </c>
      <c r="B10" s="32" t="s">
        <v>252</v>
      </c>
      <c r="C10" s="33">
        <v>6</v>
      </c>
      <c r="D10" s="33">
        <v>11</v>
      </c>
      <c r="E10" s="33">
        <v>1</v>
      </c>
      <c r="F10" s="33">
        <f t="shared" si="0"/>
        <v>1</v>
      </c>
      <c r="G10" s="33">
        <v>2</v>
      </c>
      <c r="H10" s="33">
        <v>3</v>
      </c>
      <c r="I10" s="34">
        <v>14</v>
      </c>
      <c r="J10" s="34">
        <v>17</v>
      </c>
      <c r="K10" s="34"/>
      <c r="L10" s="34">
        <f t="shared" si="1"/>
        <v>0</v>
      </c>
      <c r="M10" s="34">
        <v>1</v>
      </c>
      <c r="N10" s="34">
        <v>1</v>
      </c>
      <c r="O10" s="35">
        <v>16</v>
      </c>
      <c r="P10" s="35">
        <v>20</v>
      </c>
      <c r="Q10" s="35"/>
      <c r="R10" s="35">
        <f t="shared" si="2"/>
        <v>0</v>
      </c>
      <c r="S10" s="35">
        <v>4</v>
      </c>
      <c r="T10" s="35">
        <v>5</v>
      </c>
      <c r="U10" s="36">
        <v>2</v>
      </c>
      <c r="V10" s="36">
        <v>5</v>
      </c>
      <c r="W10" s="36">
        <v>2</v>
      </c>
      <c r="X10" s="36">
        <f t="shared" si="3"/>
        <v>2</v>
      </c>
      <c r="Y10" s="36"/>
      <c r="Z10" s="36"/>
      <c r="AA10" s="32">
        <f t="shared" si="4"/>
        <v>48</v>
      </c>
      <c r="AB10" s="32">
        <f t="shared" si="5"/>
        <v>62</v>
      </c>
      <c r="AC10" s="37">
        <f t="shared" si="6"/>
        <v>0.77419354838709675</v>
      </c>
      <c r="AD10" s="32" t="s">
        <v>246</v>
      </c>
    </row>
    <row r="11" spans="1:30" customFormat="1" x14ac:dyDescent="0.25">
      <c r="A11" s="32">
        <v>10</v>
      </c>
      <c r="B11" s="32" t="s">
        <v>253</v>
      </c>
      <c r="C11" s="33">
        <v>11</v>
      </c>
      <c r="D11" s="33">
        <v>11</v>
      </c>
      <c r="E11" s="33"/>
      <c r="F11" s="33">
        <f t="shared" si="0"/>
        <v>0</v>
      </c>
      <c r="G11" s="33">
        <v>3</v>
      </c>
      <c r="H11" s="33">
        <v>4</v>
      </c>
      <c r="I11" s="34">
        <v>16</v>
      </c>
      <c r="J11" s="34">
        <v>17</v>
      </c>
      <c r="K11" s="34"/>
      <c r="L11" s="34">
        <f t="shared" si="1"/>
        <v>0</v>
      </c>
      <c r="M11" s="34">
        <v>3</v>
      </c>
      <c r="N11" s="34">
        <v>4</v>
      </c>
      <c r="O11" s="35">
        <v>15</v>
      </c>
      <c r="P11" s="35">
        <v>20</v>
      </c>
      <c r="Q11" s="35"/>
      <c r="R11" s="35">
        <f t="shared" si="2"/>
        <v>0</v>
      </c>
      <c r="S11" s="35">
        <v>1</v>
      </c>
      <c r="T11" s="35">
        <v>1</v>
      </c>
      <c r="U11" s="36">
        <v>3</v>
      </c>
      <c r="V11" s="36">
        <v>5</v>
      </c>
      <c r="W11" s="36"/>
      <c r="X11" s="36">
        <f t="shared" si="3"/>
        <v>0</v>
      </c>
      <c r="Y11" s="36"/>
      <c r="Z11" s="36"/>
      <c r="AA11" s="32">
        <f t="shared" si="4"/>
        <v>52</v>
      </c>
      <c r="AB11" s="32">
        <f t="shared" si="5"/>
        <v>62</v>
      </c>
      <c r="AC11" s="37">
        <f t="shared" si="6"/>
        <v>0.83870967741935487</v>
      </c>
      <c r="AD11" s="32" t="s">
        <v>248</v>
      </c>
    </row>
    <row r="12" spans="1:30" customFormat="1" x14ac:dyDescent="0.25">
      <c r="A12" s="32">
        <v>11</v>
      </c>
      <c r="B12" s="32" t="s">
        <v>254</v>
      </c>
      <c r="C12" s="33">
        <v>7</v>
      </c>
      <c r="D12" s="33">
        <v>11</v>
      </c>
      <c r="E12" s="33"/>
      <c r="F12" s="33">
        <f t="shared" si="0"/>
        <v>0</v>
      </c>
      <c r="G12" s="33"/>
      <c r="H12" s="33"/>
      <c r="I12" s="34">
        <v>14</v>
      </c>
      <c r="J12" s="34">
        <v>17</v>
      </c>
      <c r="K12" s="34"/>
      <c r="L12" s="34">
        <f t="shared" si="1"/>
        <v>0</v>
      </c>
      <c r="M12" s="34">
        <v>4</v>
      </c>
      <c r="N12" s="34">
        <v>4</v>
      </c>
      <c r="O12" s="35">
        <v>20</v>
      </c>
      <c r="P12" s="35">
        <v>20</v>
      </c>
      <c r="Q12" s="35"/>
      <c r="R12" s="35">
        <f t="shared" si="2"/>
        <v>0</v>
      </c>
      <c r="S12" s="35">
        <v>3</v>
      </c>
      <c r="T12" s="35">
        <v>4</v>
      </c>
      <c r="U12" s="36">
        <v>2</v>
      </c>
      <c r="V12" s="36">
        <v>5</v>
      </c>
      <c r="W12" s="36"/>
      <c r="X12" s="36">
        <f t="shared" si="3"/>
        <v>0</v>
      </c>
      <c r="Y12" s="36"/>
      <c r="Z12" s="36"/>
      <c r="AA12" s="32">
        <f t="shared" si="4"/>
        <v>50</v>
      </c>
      <c r="AB12" s="32">
        <f t="shared" si="5"/>
        <v>61</v>
      </c>
      <c r="AC12" s="37">
        <f t="shared" si="6"/>
        <v>0.81967213114754101</v>
      </c>
      <c r="AD12" s="32" t="s">
        <v>240</v>
      </c>
    </row>
    <row r="13" spans="1:30" customFormat="1" x14ac:dyDescent="0.25">
      <c r="A13" s="32">
        <v>12</v>
      </c>
      <c r="B13" s="32" t="s">
        <v>255</v>
      </c>
      <c r="C13" s="33">
        <v>3</v>
      </c>
      <c r="D13" s="33">
        <v>11</v>
      </c>
      <c r="E13" s="33"/>
      <c r="F13" s="33">
        <f t="shared" si="0"/>
        <v>0</v>
      </c>
      <c r="G13" s="33"/>
      <c r="H13" s="33"/>
      <c r="I13" s="34">
        <v>8</v>
      </c>
      <c r="J13" s="34">
        <v>17</v>
      </c>
      <c r="K13" s="34"/>
      <c r="L13" s="34">
        <f t="shared" si="1"/>
        <v>0</v>
      </c>
      <c r="M13" s="34">
        <v>1</v>
      </c>
      <c r="N13" s="34">
        <v>2</v>
      </c>
      <c r="O13" s="35">
        <v>11</v>
      </c>
      <c r="P13" s="35">
        <v>20</v>
      </c>
      <c r="Q13" s="35"/>
      <c r="R13" s="35">
        <f t="shared" si="2"/>
        <v>0</v>
      </c>
      <c r="S13" s="35">
        <v>1</v>
      </c>
      <c r="T13" s="35">
        <v>2</v>
      </c>
      <c r="U13" s="36">
        <v>1</v>
      </c>
      <c r="V13" s="36">
        <v>5</v>
      </c>
      <c r="W13" s="36"/>
      <c r="X13" s="36">
        <f t="shared" si="3"/>
        <v>0</v>
      </c>
      <c r="Y13" s="36"/>
      <c r="Z13" s="36"/>
      <c r="AA13" s="32">
        <f t="shared" si="4"/>
        <v>25</v>
      </c>
      <c r="AB13" s="32">
        <f t="shared" si="5"/>
        <v>57</v>
      </c>
      <c r="AC13" s="37">
        <f t="shared" si="6"/>
        <v>0.43859649122807015</v>
      </c>
      <c r="AD13" s="32" t="s">
        <v>242</v>
      </c>
    </row>
    <row r="14" spans="1:30" customFormat="1" x14ac:dyDescent="0.25">
      <c r="A14" s="32">
        <v>13</v>
      </c>
      <c r="B14" s="32" t="s">
        <v>256</v>
      </c>
      <c r="C14" s="33">
        <v>3</v>
      </c>
      <c r="D14" s="33">
        <v>11</v>
      </c>
      <c r="E14" s="33"/>
      <c r="F14" s="33">
        <f t="shared" si="0"/>
        <v>0</v>
      </c>
      <c r="G14" s="33">
        <v>0</v>
      </c>
      <c r="H14" s="33">
        <v>1</v>
      </c>
      <c r="I14" s="34">
        <v>8</v>
      </c>
      <c r="J14" s="34">
        <v>17</v>
      </c>
      <c r="K14" s="34"/>
      <c r="L14" s="34">
        <f t="shared" si="1"/>
        <v>0</v>
      </c>
      <c r="M14" s="34">
        <v>1</v>
      </c>
      <c r="N14" s="34">
        <v>4</v>
      </c>
      <c r="O14" s="35">
        <v>13</v>
      </c>
      <c r="P14" s="35">
        <v>20</v>
      </c>
      <c r="Q14" s="35"/>
      <c r="R14" s="35">
        <f t="shared" si="2"/>
        <v>0</v>
      </c>
      <c r="S14" s="35">
        <v>2</v>
      </c>
      <c r="T14" s="35">
        <v>4</v>
      </c>
      <c r="U14" s="36">
        <v>0</v>
      </c>
      <c r="V14" s="36">
        <v>5</v>
      </c>
      <c r="W14" s="36"/>
      <c r="X14" s="36">
        <f t="shared" si="3"/>
        <v>0</v>
      </c>
      <c r="Y14" s="36"/>
      <c r="Z14" s="36"/>
      <c r="AA14" s="32">
        <f t="shared" si="4"/>
        <v>27</v>
      </c>
      <c r="AB14" s="32">
        <f t="shared" si="5"/>
        <v>62</v>
      </c>
      <c r="AC14" s="37">
        <f t="shared" si="6"/>
        <v>0.43548387096774194</v>
      </c>
      <c r="AD14" s="32" t="s">
        <v>244</v>
      </c>
    </row>
    <row r="15" spans="1:30" customFormat="1" x14ac:dyDescent="0.25">
      <c r="A15" s="32">
        <v>14</v>
      </c>
      <c r="B15" s="32" t="s">
        <v>257</v>
      </c>
      <c r="C15" s="33">
        <v>5</v>
      </c>
      <c r="D15" s="33">
        <v>11</v>
      </c>
      <c r="E15" s="33"/>
      <c r="F15" s="33">
        <f t="shared" si="0"/>
        <v>0</v>
      </c>
      <c r="G15" s="33">
        <v>2</v>
      </c>
      <c r="H15" s="33">
        <v>3</v>
      </c>
      <c r="I15" s="34">
        <v>12</v>
      </c>
      <c r="J15" s="34">
        <v>17</v>
      </c>
      <c r="K15" s="34"/>
      <c r="L15" s="34">
        <f t="shared" si="1"/>
        <v>0</v>
      </c>
      <c r="M15" s="34">
        <v>1</v>
      </c>
      <c r="N15" s="34">
        <v>1</v>
      </c>
      <c r="O15" s="35">
        <v>13</v>
      </c>
      <c r="P15" s="35">
        <v>20</v>
      </c>
      <c r="Q15" s="35"/>
      <c r="R15" s="35">
        <f t="shared" si="2"/>
        <v>0</v>
      </c>
      <c r="S15" s="35">
        <v>4</v>
      </c>
      <c r="T15" s="35">
        <v>5</v>
      </c>
      <c r="U15" s="36">
        <v>2</v>
      </c>
      <c r="V15" s="36">
        <v>5</v>
      </c>
      <c r="W15" s="36"/>
      <c r="X15" s="36">
        <f t="shared" si="3"/>
        <v>0</v>
      </c>
      <c r="Y15" s="36"/>
      <c r="Z15" s="36"/>
      <c r="AA15" s="32">
        <f t="shared" si="4"/>
        <v>39</v>
      </c>
      <c r="AB15" s="32">
        <f t="shared" si="5"/>
        <v>62</v>
      </c>
      <c r="AC15" s="37">
        <f t="shared" si="6"/>
        <v>0.62903225806451613</v>
      </c>
      <c r="AD15" s="32" t="s">
        <v>246</v>
      </c>
    </row>
    <row r="16" spans="1:30" customFormat="1" x14ac:dyDescent="0.25">
      <c r="A16" s="32">
        <v>15</v>
      </c>
      <c r="B16" s="32" t="s">
        <v>258</v>
      </c>
      <c r="C16" s="33">
        <v>4</v>
      </c>
      <c r="D16" s="33">
        <v>11</v>
      </c>
      <c r="E16" s="33">
        <v>3</v>
      </c>
      <c r="F16" s="33">
        <f t="shared" si="0"/>
        <v>3</v>
      </c>
      <c r="G16" s="33">
        <v>2</v>
      </c>
      <c r="H16" s="33">
        <v>4</v>
      </c>
      <c r="I16" s="34">
        <v>8</v>
      </c>
      <c r="J16" s="34">
        <v>17</v>
      </c>
      <c r="K16" s="34"/>
      <c r="L16" s="34">
        <f t="shared" si="1"/>
        <v>0</v>
      </c>
      <c r="M16" s="34">
        <v>2</v>
      </c>
      <c r="N16" s="34">
        <v>4</v>
      </c>
      <c r="O16" s="35">
        <v>15</v>
      </c>
      <c r="P16" s="35">
        <v>20</v>
      </c>
      <c r="Q16" s="35"/>
      <c r="R16" s="35">
        <f t="shared" si="2"/>
        <v>0</v>
      </c>
      <c r="S16" s="35">
        <v>0</v>
      </c>
      <c r="T16" s="35">
        <v>1</v>
      </c>
      <c r="U16" s="36">
        <v>2</v>
      </c>
      <c r="V16" s="36">
        <v>5</v>
      </c>
      <c r="W16" s="36"/>
      <c r="X16" s="36">
        <f t="shared" si="3"/>
        <v>0</v>
      </c>
      <c r="Y16" s="36"/>
      <c r="Z16" s="36"/>
      <c r="AA16" s="32">
        <f t="shared" si="4"/>
        <v>36</v>
      </c>
      <c r="AB16" s="32">
        <f t="shared" si="5"/>
        <v>62</v>
      </c>
      <c r="AC16" s="37">
        <f t="shared" si="6"/>
        <v>0.58064516129032262</v>
      </c>
      <c r="AD16" s="32" t="s">
        <v>248</v>
      </c>
    </row>
    <row r="17" spans="1:30" customFormat="1" x14ac:dyDescent="0.25">
      <c r="A17" s="32">
        <v>16</v>
      </c>
      <c r="B17" s="32" t="s">
        <v>259</v>
      </c>
      <c r="C17" s="33">
        <v>6</v>
      </c>
      <c r="D17" s="33">
        <v>11</v>
      </c>
      <c r="E17" s="33"/>
      <c r="F17" s="33">
        <f t="shared" si="0"/>
        <v>0</v>
      </c>
      <c r="G17" s="33"/>
      <c r="H17" s="33"/>
      <c r="I17" s="34">
        <v>10</v>
      </c>
      <c r="J17" s="34">
        <v>17</v>
      </c>
      <c r="K17" s="34">
        <v>4</v>
      </c>
      <c r="L17" s="34">
        <f t="shared" si="1"/>
        <v>4</v>
      </c>
      <c r="M17" s="34">
        <v>4</v>
      </c>
      <c r="N17" s="34">
        <v>4</v>
      </c>
      <c r="O17" s="35">
        <v>15</v>
      </c>
      <c r="P17" s="35">
        <v>20</v>
      </c>
      <c r="Q17" s="35">
        <v>3</v>
      </c>
      <c r="R17" s="35">
        <f t="shared" si="2"/>
        <v>3</v>
      </c>
      <c r="S17" s="35">
        <v>2</v>
      </c>
      <c r="T17" s="35">
        <v>4</v>
      </c>
      <c r="U17" s="36">
        <v>4</v>
      </c>
      <c r="V17" s="36">
        <v>5</v>
      </c>
      <c r="W17" s="36"/>
      <c r="X17" s="36">
        <f t="shared" si="3"/>
        <v>0</v>
      </c>
      <c r="Y17" s="36"/>
      <c r="Z17" s="36"/>
      <c r="AA17" s="32">
        <f t="shared" si="4"/>
        <v>48</v>
      </c>
      <c r="AB17" s="32">
        <f t="shared" si="5"/>
        <v>61</v>
      </c>
      <c r="AC17" s="37">
        <f t="shared" si="6"/>
        <v>0.78688524590163933</v>
      </c>
      <c r="AD17" s="32" t="s">
        <v>240</v>
      </c>
    </row>
    <row r="18" spans="1:30" customFormat="1" x14ac:dyDescent="0.25">
      <c r="A18" s="32">
        <v>17</v>
      </c>
      <c r="B18" s="32" t="s">
        <v>260</v>
      </c>
      <c r="C18" s="33">
        <v>9</v>
      </c>
      <c r="D18" s="33">
        <v>11</v>
      </c>
      <c r="E18" s="33"/>
      <c r="F18" s="33">
        <f t="shared" si="0"/>
        <v>0</v>
      </c>
      <c r="G18" s="33"/>
      <c r="H18" s="33"/>
      <c r="I18" s="34">
        <v>14</v>
      </c>
      <c r="J18" s="34">
        <v>17</v>
      </c>
      <c r="K18" s="34"/>
      <c r="L18" s="34">
        <f t="shared" si="1"/>
        <v>0</v>
      </c>
      <c r="M18" s="34">
        <v>2</v>
      </c>
      <c r="N18" s="34">
        <v>2</v>
      </c>
      <c r="O18" s="35">
        <v>20</v>
      </c>
      <c r="P18" s="35">
        <v>20</v>
      </c>
      <c r="Q18" s="35"/>
      <c r="R18" s="35">
        <f t="shared" si="2"/>
        <v>0</v>
      </c>
      <c r="S18" s="35">
        <v>1</v>
      </c>
      <c r="T18" s="35">
        <v>2</v>
      </c>
      <c r="U18" s="36">
        <v>1</v>
      </c>
      <c r="V18" s="36">
        <v>5</v>
      </c>
      <c r="W18" s="36"/>
      <c r="X18" s="36">
        <f t="shared" si="3"/>
        <v>0</v>
      </c>
      <c r="Y18" s="36"/>
      <c r="Z18" s="36"/>
      <c r="AA18" s="32">
        <f t="shared" si="4"/>
        <v>47</v>
      </c>
      <c r="AB18" s="32">
        <f t="shared" si="5"/>
        <v>57</v>
      </c>
      <c r="AC18" s="37">
        <f t="shared" si="6"/>
        <v>0.82456140350877194</v>
      </c>
      <c r="AD18" s="32" t="s">
        <v>242</v>
      </c>
    </row>
    <row r="19" spans="1:30" customFormat="1" x14ac:dyDescent="0.25">
      <c r="A19" s="32">
        <v>18</v>
      </c>
      <c r="B19" s="32" t="s">
        <v>261</v>
      </c>
      <c r="C19" s="33">
        <v>9</v>
      </c>
      <c r="D19" s="33">
        <v>11</v>
      </c>
      <c r="E19" s="33">
        <v>1</v>
      </c>
      <c r="F19" s="33">
        <f t="shared" si="0"/>
        <v>1</v>
      </c>
      <c r="G19" s="33">
        <v>1</v>
      </c>
      <c r="H19" s="33">
        <v>1</v>
      </c>
      <c r="I19" s="34">
        <v>12</v>
      </c>
      <c r="J19" s="34">
        <v>17</v>
      </c>
      <c r="K19" s="34"/>
      <c r="L19" s="34">
        <f t="shared" si="1"/>
        <v>0</v>
      </c>
      <c r="M19" s="34">
        <v>3</v>
      </c>
      <c r="N19" s="34">
        <v>4</v>
      </c>
      <c r="O19" s="35">
        <v>18</v>
      </c>
      <c r="P19" s="35">
        <v>20</v>
      </c>
      <c r="Q19" s="35">
        <v>1</v>
      </c>
      <c r="R19" s="35">
        <f t="shared" si="2"/>
        <v>1</v>
      </c>
      <c r="S19" s="35">
        <v>4</v>
      </c>
      <c r="T19" s="35">
        <v>4</v>
      </c>
      <c r="U19" s="36">
        <v>2</v>
      </c>
      <c r="V19" s="36">
        <v>5</v>
      </c>
      <c r="W19" s="36"/>
      <c r="X19" s="36">
        <f t="shared" si="3"/>
        <v>0</v>
      </c>
      <c r="Y19" s="36"/>
      <c r="Z19" s="36"/>
      <c r="AA19" s="32">
        <f t="shared" si="4"/>
        <v>51</v>
      </c>
      <c r="AB19" s="32">
        <f t="shared" si="5"/>
        <v>62</v>
      </c>
      <c r="AC19" s="37">
        <f t="shared" si="6"/>
        <v>0.82258064516129037</v>
      </c>
      <c r="AD19" s="32" t="s">
        <v>244</v>
      </c>
    </row>
    <row r="20" spans="1:30" customFormat="1" x14ac:dyDescent="0.25">
      <c r="A20" s="32">
        <v>19</v>
      </c>
      <c r="B20" s="32" t="s">
        <v>262</v>
      </c>
      <c r="C20" s="33">
        <v>9</v>
      </c>
      <c r="D20" s="33">
        <v>11</v>
      </c>
      <c r="E20" s="33"/>
      <c r="F20" s="33">
        <f t="shared" si="0"/>
        <v>0</v>
      </c>
      <c r="G20" s="33">
        <v>2</v>
      </c>
      <c r="H20" s="33">
        <v>3</v>
      </c>
      <c r="I20" s="34">
        <v>12</v>
      </c>
      <c r="J20" s="34">
        <v>17</v>
      </c>
      <c r="K20" s="34">
        <v>1</v>
      </c>
      <c r="L20" s="34">
        <f t="shared" si="1"/>
        <v>1</v>
      </c>
      <c r="M20" s="34">
        <v>1</v>
      </c>
      <c r="N20" s="34">
        <v>1</v>
      </c>
      <c r="O20" s="35">
        <v>17</v>
      </c>
      <c r="P20" s="35">
        <v>20</v>
      </c>
      <c r="Q20" s="35">
        <v>2</v>
      </c>
      <c r="R20" s="35">
        <f t="shared" si="2"/>
        <v>2</v>
      </c>
      <c r="S20" s="35">
        <v>4</v>
      </c>
      <c r="T20" s="35">
        <v>5</v>
      </c>
      <c r="U20" s="36">
        <v>2</v>
      </c>
      <c r="V20" s="36">
        <v>5</v>
      </c>
      <c r="W20" s="36">
        <v>1</v>
      </c>
      <c r="X20" s="36">
        <f t="shared" si="3"/>
        <v>1</v>
      </c>
      <c r="Y20" s="36"/>
      <c r="Z20" s="36"/>
      <c r="AA20" s="32">
        <f t="shared" si="4"/>
        <v>51</v>
      </c>
      <c r="AB20" s="32">
        <f t="shared" si="5"/>
        <v>62</v>
      </c>
      <c r="AC20" s="37">
        <f t="shared" si="6"/>
        <v>0.82258064516129037</v>
      </c>
      <c r="AD20" s="32" t="s">
        <v>246</v>
      </c>
    </row>
    <row r="21" spans="1:30" customFormat="1" x14ac:dyDescent="0.25">
      <c r="A21" s="32">
        <v>20</v>
      </c>
      <c r="B21" s="32" t="s">
        <v>263</v>
      </c>
      <c r="C21" s="33">
        <v>2</v>
      </c>
      <c r="D21" s="33">
        <v>11</v>
      </c>
      <c r="E21" s="33"/>
      <c r="F21" s="33">
        <f t="shared" si="0"/>
        <v>0</v>
      </c>
      <c r="G21" s="33">
        <v>0</v>
      </c>
      <c r="H21" s="33">
        <v>4</v>
      </c>
      <c r="I21" s="34">
        <v>0</v>
      </c>
      <c r="J21" s="34">
        <v>17</v>
      </c>
      <c r="K21" s="34"/>
      <c r="L21" s="34">
        <f t="shared" si="1"/>
        <v>0</v>
      </c>
      <c r="M21" s="34">
        <v>0</v>
      </c>
      <c r="N21" s="34">
        <v>4</v>
      </c>
      <c r="O21" s="35">
        <v>7</v>
      </c>
      <c r="P21" s="35">
        <v>20</v>
      </c>
      <c r="Q21" s="35"/>
      <c r="R21" s="35">
        <f t="shared" si="2"/>
        <v>0</v>
      </c>
      <c r="S21" s="35">
        <v>0</v>
      </c>
      <c r="T21" s="35">
        <v>1</v>
      </c>
      <c r="U21" s="36">
        <v>0</v>
      </c>
      <c r="V21" s="36">
        <v>5</v>
      </c>
      <c r="W21" s="36"/>
      <c r="X21" s="36">
        <f t="shared" si="3"/>
        <v>0</v>
      </c>
      <c r="Y21" s="36"/>
      <c r="Z21" s="36"/>
      <c r="AA21" s="32">
        <f t="shared" si="4"/>
        <v>9</v>
      </c>
      <c r="AB21" s="32">
        <f t="shared" si="5"/>
        <v>62</v>
      </c>
      <c r="AC21" s="37">
        <f t="shared" si="6"/>
        <v>0.14516129032258066</v>
      </c>
      <c r="AD21" s="32" t="s">
        <v>248</v>
      </c>
    </row>
    <row r="22" spans="1:30" customFormat="1" x14ac:dyDescent="0.25">
      <c r="A22" s="32">
        <v>21</v>
      </c>
      <c r="B22" s="32" t="s">
        <v>264</v>
      </c>
      <c r="C22" s="33">
        <v>3</v>
      </c>
      <c r="D22" s="33">
        <v>11</v>
      </c>
      <c r="E22" s="87">
        <v>8</v>
      </c>
      <c r="F22" s="33">
        <f t="shared" si="0"/>
        <v>5</v>
      </c>
      <c r="G22" s="33"/>
      <c r="H22" s="33"/>
      <c r="I22" s="34">
        <v>9</v>
      </c>
      <c r="J22" s="34">
        <v>17</v>
      </c>
      <c r="K22" s="34">
        <v>7</v>
      </c>
      <c r="L22" s="34">
        <f t="shared" si="1"/>
        <v>7</v>
      </c>
      <c r="M22" s="34">
        <v>3</v>
      </c>
      <c r="N22" s="34">
        <v>4</v>
      </c>
      <c r="O22" s="35">
        <v>9</v>
      </c>
      <c r="P22" s="35">
        <v>20</v>
      </c>
      <c r="Q22" s="35">
        <v>11</v>
      </c>
      <c r="R22" s="35">
        <f t="shared" si="2"/>
        <v>10</v>
      </c>
      <c r="S22" s="35">
        <v>4</v>
      </c>
      <c r="T22" s="35">
        <v>4</v>
      </c>
      <c r="U22" s="36">
        <v>0</v>
      </c>
      <c r="V22" s="36">
        <v>5</v>
      </c>
      <c r="W22" s="36">
        <v>2</v>
      </c>
      <c r="X22" s="36">
        <f t="shared" si="3"/>
        <v>2</v>
      </c>
      <c r="Y22" s="36"/>
      <c r="Z22" s="36"/>
      <c r="AA22" s="32">
        <f t="shared" si="4"/>
        <v>52</v>
      </c>
      <c r="AB22" s="32">
        <f t="shared" si="5"/>
        <v>61</v>
      </c>
      <c r="AC22" s="37">
        <f t="shared" si="6"/>
        <v>0.85245901639344257</v>
      </c>
      <c r="AD22" s="32" t="s">
        <v>240</v>
      </c>
    </row>
    <row r="23" spans="1:30" customFormat="1" x14ac:dyDescent="0.25">
      <c r="A23" s="32">
        <v>22</v>
      </c>
      <c r="B23" s="32" t="s">
        <v>265</v>
      </c>
      <c r="C23" s="33">
        <v>9</v>
      </c>
      <c r="D23" s="33">
        <v>11</v>
      </c>
      <c r="E23" s="33"/>
      <c r="F23" s="33">
        <f t="shared" si="0"/>
        <v>0</v>
      </c>
      <c r="G23" s="33"/>
      <c r="H23" s="33"/>
      <c r="I23" s="34">
        <v>12</v>
      </c>
      <c r="J23" s="34">
        <v>17</v>
      </c>
      <c r="K23" s="34"/>
      <c r="L23" s="34">
        <f t="shared" si="1"/>
        <v>0</v>
      </c>
      <c r="M23" s="34">
        <v>2</v>
      </c>
      <c r="N23" s="34">
        <v>2</v>
      </c>
      <c r="O23" s="35">
        <v>15</v>
      </c>
      <c r="P23" s="35">
        <v>20</v>
      </c>
      <c r="Q23" s="35"/>
      <c r="R23" s="35">
        <f t="shared" si="2"/>
        <v>0</v>
      </c>
      <c r="S23" s="35">
        <v>1</v>
      </c>
      <c r="T23" s="35">
        <v>2</v>
      </c>
      <c r="U23" s="36">
        <v>4</v>
      </c>
      <c r="V23" s="36">
        <v>5</v>
      </c>
      <c r="W23" s="36"/>
      <c r="X23" s="36">
        <f t="shared" si="3"/>
        <v>0</v>
      </c>
      <c r="Y23" s="36"/>
      <c r="Z23" s="36"/>
      <c r="AA23" s="32">
        <f t="shared" si="4"/>
        <v>43</v>
      </c>
      <c r="AB23" s="32">
        <f t="shared" si="5"/>
        <v>57</v>
      </c>
      <c r="AC23" s="37">
        <f t="shared" si="6"/>
        <v>0.75438596491228072</v>
      </c>
      <c r="AD23" s="32" t="s">
        <v>242</v>
      </c>
    </row>
    <row r="24" spans="1:30" customFormat="1" x14ac:dyDescent="0.25">
      <c r="A24" s="32">
        <v>23</v>
      </c>
      <c r="B24" s="32" t="s">
        <v>266</v>
      </c>
      <c r="C24" s="33">
        <v>9</v>
      </c>
      <c r="D24" s="33">
        <v>11</v>
      </c>
      <c r="E24" s="33"/>
      <c r="F24" s="33">
        <f t="shared" si="0"/>
        <v>0</v>
      </c>
      <c r="G24" s="33">
        <v>1</v>
      </c>
      <c r="H24" s="33">
        <v>1</v>
      </c>
      <c r="I24" s="34">
        <v>16</v>
      </c>
      <c r="J24" s="34">
        <v>17</v>
      </c>
      <c r="K24" s="34"/>
      <c r="L24" s="34">
        <f t="shared" si="1"/>
        <v>0</v>
      </c>
      <c r="M24" s="34">
        <v>4</v>
      </c>
      <c r="N24" s="34">
        <v>4</v>
      </c>
      <c r="O24" s="35">
        <v>20</v>
      </c>
      <c r="P24" s="35">
        <v>20</v>
      </c>
      <c r="Q24" s="35"/>
      <c r="R24" s="35">
        <f t="shared" si="2"/>
        <v>0</v>
      </c>
      <c r="S24" s="35">
        <v>4</v>
      </c>
      <c r="T24" s="35">
        <v>4</v>
      </c>
      <c r="U24" s="36">
        <v>3</v>
      </c>
      <c r="V24" s="36">
        <v>5</v>
      </c>
      <c r="W24" s="36"/>
      <c r="X24" s="36">
        <f t="shared" si="3"/>
        <v>0</v>
      </c>
      <c r="Y24" s="36"/>
      <c r="Z24" s="36"/>
      <c r="AA24" s="32">
        <f t="shared" si="4"/>
        <v>57</v>
      </c>
      <c r="AB24" s="32">
        <f t="shared" si="5"/>
        <v>62</v>
      </c>
      <c r="AC24" s="37">
        <f t="shared" si="6"/>
        <v>0.91935483870967738</v>
      </c>
      <c r="AD24" s="32" t="s">
        <v>244</v>
      </c>
    </row>
    <row r="25" spans="1:30" customFormat="1" x14ac:dyDescent="0.25">
      <c r="A25" s="32">
        <v>24</v>
      </c>
      <c r="B25" s="32" t="s">
        <v>267</v>
      </c>
      <c r="C25" s="33">
        <v>6</v>
      </c>
      <c r="D25" s="33">
        <v>11</v>
      </c>
      <c r="E25" s="33"/>
      <c r="F25" s="33">
        <f t="shared" si="0"/>
        <v>0</v>
      </c>
      <c r="G25" s="33">
        <v>0</v>
      </c>
      <c r="H25" s="33">
        <v>3</v>
      </c>
      <c r="I25" s="34">
        <v>9</v>
      </c>
      <c r="J25" s="34">
        <v>17</v>
      </c>
      <c r="K25" s="34"/>
      <c r="L25" s="34">
        <f t="shared" si="1"/>
        <v>0</v>
      </c>
      <c r="M25" s="34">
        <v>1</v>
      </c>
      <c r="N25" s="34">
        <v>1</v>
      </c>
      <c r="O25" s="35">
        <v>10</v>
      </c>
      <c r="P25" s="35">
        <v>20</v>
      </c>
      <c r="Q25" s="35"/>
      <c r="R25" s="35">
        <f t="shared" si="2"/>
        <v>0</v>
      </c>
      <c r="S25" s="35">
        <v>3</v>
      </c>
      <c r="T25" s="35">
        <v>5</v>
      </c>
      <c r="U25" s="36">
        <v>2</v>
      </c>
      <c r="V25" s="36">
        <v>5</v>
      </c>
      <c r="W25" s="36"/>
      <c r="X25" s="36">
        <f t="shared" si="3"/>
        <v>0</v>
      </c>
      <c r="Y25" s="36"/>
      <c r="Z25" s="36"/>
      <c r="AA25" s="32">
        <f t="shared" si="4"/>
        <v>31</v>
      </c>
      <c r="AB25" s="32">
        <f t="shared" si="5"/>
        <v>62</v>
      </c>
      <c r="AC25" s="37">
        <f t="shared" si="6"/>
        <v>0.5</v>
      </c>
      <c r="AD25" s="32" t="s">
        <v>246</v>
      </c>
    </row>
    <row r="26" spans="1:30" customFormat="1" x14ac:dyDescent="0.25">
      <c r="A26" s="32">
        <v>25</v>
      </c>
      <c r="B26" s="32" t="s">
        <v>268</v>
      </c>
      <c r="C26" s="33">
        <v>1</v>
      </c>
      <c r="D26" s="33">
        <v>11</v>
      </c>
      <c r="E26" s="33"/>
      <c r="F26" s="33">
        <f t="shared" si="0"/>
        <v>0</v>
      </c>
      <c r="G26" s="33">
        <v>0</v>
      </c>
      <c r="H26" s="33">
        <v>4</v>
      </c>
      <c r="I26" s="34">
        <v>4</v>
      </c>
      <c r="J26" s="34">
        <v>17</v>
      </c>
      <c r="K26" s="34"/>
      <c r="L26" s="34">
        <f t="shared" si="1"/>
        <v>0</v>
      </c>
      <c r="M26" s="34">
        <v>0</v>
      </c>
      <c r="N26" s="34">
        <v>4</v>
      </c>
      <c r="O26" s="35">
        <v>9</v>
      </c>
      <c r="P26" s="35">
        <v>20</v>
      </c>
      <c r="Q26" s="35"/>
      <c r="R26" s="35">
        <f t="shared" si="2"/>
        <v>0</v>
      </c>
      <c r="S26" s="35">
        <v>0</v>
      </c>
      <c r="T26" s="35">
        <v>1</v>
      </c>
      <c r="U26" s="36">
        <v>1</v>
      </c>
      <c r="V26" s="36">
        <v>5</v>
      </c>
      <c r="W26" s="36"/>
      <c r="X26" s="36">
        <f t="shared" si="3"/>
        <v>0</v>
      </c>
      <c r="Y26" s="36"/>
      <c r="Z26" s="36"/>
      <c r="AA26" s="32">
        <f t="shared" si="4"/>
        <v>15</v>
      </c>
      <c r="AB26" s="32">
        <f t="shared" si="5"/>
        <v>62</v>
      </c>
      <c r="AC26" s="37">
        <f t="shared" si="6"/>
        <v>0.24193548387096775</v>
      </c>
      <c r="AD26" s="32" t="s">
        <v>248</v>
      </c>
    </row>
    <row r="27" spans="1:30" customFormat="1" x14ac:dyDescent="0.25">
      <c r="A27" s="32">
        <v>26</v>
      </c>
      <c r="B27" s="32" t="s">
        <v>269</v>
      </c>
      <c r="C27" s="33">
        <v>7</v>
      </c>
      <c r="D27" s="33">
        <v>11</v>
      </c>
      <c r="E27" s="33"/>
      <c r="F27" s="33">
        <f t="shared" si="0"/>
        <v>0</v>
      </c>
      <c r="G27" s="33"/>
      <c r="H27" s="33"/>
      <c r="I27" s="34">
        <v>15</v>
      </c>
      <c r="J27" s="34">
        <v>17</v>
      </c>
      <c r="K27" s="34"/>
      <c r="L27" s="34">
        <f t="shared" si="1"/>
        <v>0</v>
      </c>
      <c r="M27" s="34">
        <v>4</v>
      </c>
      <c r="N27" s="34">
        <v>4</v>
      </c>
      <c r="O27" s="35">
        <v>17</v>
      </c>
      <c r="P27" s="35">
        <v>20</v>
      </c>
      <c r="Q27" s="35"/>
      <c r="R27" s="35">
        <f t="shared" si="2"/>
        <v>0</v>
      </c>
      <c r="S27" s="35">
        <v>3</v>
      </c>
      <c r="T27" s="35">
        <v>4</v>
      </c>
      <c r="U27" s="36">
        <v>4</v>
      </c>
      <c r="V27" s="36">
        <v>5</v>
      </c>
      <c r="W27" s="36"/>
      <c r="X27" s="36">
        <f t="shared" si="3"/>
        <v>0</v>
      </c>
      <c r="Y27" s="36"/>
      <c r="Z27" s="36"/>
      <c r="AA27" s="32">
        <f t="shared" si="4"/>
        <v>50</v>
      </c>
      <c r="AB27" s="32">
        <f t="shared" si="5"/>
        <v>61</v>
      </c>
      <c r="AC27" s="37">
        <f t="shared" si="6"/>
        <v>0.81967213114754101</v>
      </c>
      <c r="AD27" s="32" t="s">
        <v>240</v>
      </c>
    </row>
    <row r="28" spans="1:30" customFormat="1" x14ac:dyDescent="0.25">
      <c r="A28" s="32">
        <v>27</v>
      </c>
      <c r="B28" s="32" t="s">
        <v>270</v>
      </c>
      <c r="C28" s="33">
        <v>1</v>
      </c>
      <c r="D28" s="33">
        <v>11</v>
      </c>
      <c r="E28" s="33"/>
      <c r="F28" s="33">
        <f t="shared" si="0"/>
        <v>0</v>
      </c>
      <c r="G28" s="33"/>
      <c r="H28" s="33"/>
      <c r="I28" s="34">
        <v>6</v>
      </c>
      <c r="J28" s="34">
        <v>17</v>
      </c>
      <c r="K28" s="34"/>
      <c r="L28" s="34">
        <f t="shared" si="1"/>
        <v>0</v>
      </c>
      <c r="M28" s="34">
        <v>2</v>
      </c>
      <c r="N28" s="34">
        <v>2</v>
      </c>
      <c r="O28" s="35">
        <v>6</v>
      </c>
      <c r="P28" s="35">
        <v>20</v>
      </c>
      <c r="Q28" s="35"/>
      <c r="R28" s="35">
        <f t="shared" si="2"/>
        <v>0</v>
      </c>
      <c r="S28" s="35">
        <v>1</v>
      </c>
      <c r="T28" s="35">
        <v>2</v>
      </c>
      <c r="U28" s="36">
        <v>2</v>
      </c>
      <c r="V28" s="36">
        <v>5</v>
      </c>
      <c r="W28" s="36"/>
      <c r="X28" s="36">
        <f t="shared" si="3"/>
        <v>0</v>
      </c>
      <c r="Y28" s="36"/>
      <c r="Z28" s="36"/>
      <c r="AA28" s="32">
        <f t="shared" si="4"/>
        <v>18</v>
      </c>
      <c r="AB28" s="32">
        <f t="shared" si="5"/>
        <v>57</v>
      </c>
      <c r="AC28" s="37">
        <f t="shared" si="6"/>
        <v>0.31578947368421051</v>
      </c>
      <c r="AD28" s="32" t="s">
        <v>242</v>
      </c>
    </row>
    <row r="29" spans="1:30" customFormat="1" x14ac:dyDescent="0.25">
      <c r="A29" s="32">
        <v>28</v>
      </c>
      <c r="B29" s="32" t="s">
        <v>271</v>
      </c>
      <c r="C29" s="33">
        <v>8</v>
      </c>
      <c r="D29" s="33">
        <v>11</v>
      </c>
      <c r="E29" s="33"/>
      <c r="F29" s="33">
        <f t="shared" si="0"/>
        <v>0</v>
      </c>
      <c r="G29" s="33">
        <v>0</v>
      </c>
      <c r="H29" s="33">
        <v>1</v>
      </c>
      <c r="I29" s="34">
        <v>15</v>
      </c>
      <c r="J29" s="34">
        <v>17</v>
      </c>
      <c r="K29" s="34"/>
      <c r="L29" s="34">
        <f t="shared" si="1"/>
        <v>0</v>
      </c>
      <c r="M29" s="34">
        <v>3</v>
      </c>
      <c r="N29" s="34">
        <v>4</v>
      </c>
      <c r="O29" s="35">
        <v>17</v>
      </c>
      <c r="P29" s="35">
        <v>20</v>
      </c>
      <c r="Q29" s="35">
        <v>1</v>
      </c>
      <c r="R29" s="35">
        <f t="shared" si="2"/>
        <v>1</v>
      </c>
      <c r="S29" s="35">
        <v>3</v>
      </c>
      <c r="T29" s="35">
        <v>4</v>
      </c>
      <c r="U29" s="36">
        <v>4</v>
      </c>
      <c r="V29" s="36">
        <v>5</v>
      </c>
      <c r="W29" s="36"/>
      <c r="X29" s="36">
        <f t="shared" si="3"/>
        <v>0</v>
      </c>
      <c r="Y29" s="36"/>
      <c r="Z29" s="36"/>
      <c r="AA29" s="32">
        <f t="shared" si="4"/>
        <v>51</v>
      </c>
      <c r="AB29" s="32">
        <f t="shared" si="5"/>
        <v>62</v>
      </c>
      <c r="AC29" s="37">
        <f t="shared" si="6"/>
        <v>0.82258064516129037</v>
      </c>
      <c r="AD29" s="32" t="s">
        <v>244</v>
      </c>
    </row>
    <row r="30" spans="1:30" customFormat="1" x14ac:dyDescent="0.25">
      <c r="A30" s="32">
        <v>29</v>
      </c>
      <c r="B30" s="32" t="s">
        <v>272</v>
      </c>
      <c r="C30" s="33">
        <v>7</v>
      </c>
      <c r="D30" s="33">
        <v>11</v>
      </c>
      <c r="E30" s="33"/>
      <c r="F30" s="33">
        <f t="shared" si="0"/>
        <v>0</v>
      </c>
      <c r="G30" s="33">
        <v>2</v>
      </c>
      <c r="H30" s="33">
        <v>3</v>
      </c>
      <c r="I30" s="34">
        <v>13</v>
      </c>
      <c r="J30" s="34">
        <v>17</v>
      </c>
      <c r="K30" s="34"/>
      <c r="L30" s="34">
        <f t="shared" si="1"/>
        <v>0</v>
      </c>
      <c r="M30" s="34">
        <v>1</v>
      </c>
      <c r="N30" s="34">
        <v>1</v>
      </c>
      <c r="O30" s="35">
        <v>15</v>
      </c>
      <c r="P30" s="35">
        <v>20</v>
      </c>
      <c r="Q30" s="35"/>
      <c r="R30" s="35">
        <f t="shared" si="2"/>
        <v>0</v>
      </c>
      <c r="S30" s="35">
        <v>4</v>
      </c>
      <c r="T30" s="35">
        <v>5</v>
      </c>
      <c r="U30" s="36">
        <v>2</v>
      </c>
      <c r="V30" s="36">
        <v>5</v>
      </c>
      <c r="W30" s="36"/>
      <c r="X30" s="36">
        <f t="shared" si="3"/>
        <v>0</v>
      </c>
      <c r="Y30" s="36"/>
      <c r="Z30" s="36"/>
      <c r="AA30" s="32">
        <f t="shared" si="4"/>
        <v>44</v>
      </c>
      <c r="AB30" s="32">
        <f t="shared" si="5"/>
        <v>62</v>
      </c>
      <c r="AC30" s="37">
        <f t="shared" si="6"/>
        <v>0.70967741935483875</v>
      </c>
      <c r="AD30" s="32" t="s">
        <v>246</v>
      </c>
    </row>
    <row r="31" spans="1:30" customFormat="1" x14ac:dyDescent="0.25">
      <c r="A31" s="32">
        <v>30</v>
      </c>
      <c r="B31" s="32" t="s">
        <v>273</v>
      </c>
      <c r="C31" s="33">
        <v>5</v>
      </c>
      <c r="D31" s="33">
        <v>11</v>
      </c>
      <c r="E31" s="33"/>
      <c r="F31" s="33">
        <f t="shared" si="0"/>
        <v>0</v>
      </c>
      <c r="G31" s="33">
        <v>2</v>
      </c>
      <c r="H31" s="33">
        <v>4</v>
      </c>
      <c r="I31" s="34">
        <v>15</v>
      </c>
      <c r="J31" s="34">
        <v>17</v>
      </c>
      <c r="K31" s="34"/>
      <c r="L31" s="34">
        <f t="shared" si="1"/>
        <v>0</v>
      </c>
      <c r="M31" s="34">
        <v>2</v>
      </c>
      <c r="N31" s="34">
        <v>4</v>
      </c>
      <c r="O31" s="35">
        <v>16</v>
      </c>
      <c r="P31" s="35">
        <v>20</v>
      </c>
      <c r="Q31" s="35"/>
      <c r="R31" s="35">
        <f t="shared" si="2"/>
        <v>0</v>
      </c>
      <c r="S31" s="35">
        <v>0</v>
      </c>
      <c r="T31" s="35">
        <v>1</v>
      </c>
      <c r="U31" s="36">
        <v>0</v>
      </c>
      <c r="V31" s="36">
        <v>5</v>
      </c>
      <c r="W31" s="36"/>
      <c r="X31" s="36">
        <f t="shared" si="3"/>
        <v>0</v>
      </c>
      <c r="Y31" s="36"/>
      <c r="Z31" s="36"/>
      <c r="AA31" s="32">
        <f t="shared" si="4"/>
        <v>40</v>
      </c>
      <c r="AB31" s="32">
        <f t="shared" si="5"/>
        <v>62</v>
      </c>
      <c r="AC31" s="37">
        <f t="shared" si="6"/>
        <v>0.64516129032258063</v>
      </c>
      <c r="AD31" s="32" t="s">
        <v>248</v>
      </c>
    </row>
    <row r="32" spans="1:30" customFormat="1" x14ac:dyDescent="0.25">
      <c r="A32" s="32">
        <v>31</v>
      </c>
      <c r="B32" s="32" t="s">
        <v>274</v>
      </c>
      <c r="C32" s="33">
        <v>9</v>
      </c>
      <c r="D32" s="33">
        <v>11</v>
      </c>
      <c r="E32" s="33"/>
      <c r="F32" s="33">
        <f t="shared" si="0"/>
        <v>0</v>
      </c>
      <c r="G32" s="33"/>
      <c r="H32" s="33"/>
      <c r="I32" s="34">
        <v>13</v>
      </c>
      <c r="J32" s="34">
        <v>17</v>
      </c>
      <c r="K32" s="34"/>
      <c r="L32" s="34">
        <f t="shared" si="1"/>
        <v>0</v>
      </c>
      <c r="M32" s="34">
        <v>3</v>
      </c>
      <c r="N32" s="34">
        <v>4</v>
      </c>
      <c r="O32" s="35">
        <v>20</v>
      </c>
      <c r="P32" s="35">
        <v>20</v>
      </c>
      <c r="Q32" s="35"/>
      <c r="R32" s="35">
        <f t="shared" si="2"/>
        <v>0</v>
      </c>
      <c r="S32" s="35">
        <v>4</v>
      </c>
      <c r="T32" s="35">
        <v>4</v>
      </c>
      <c r="U32" s="36">
        <v>2</v>
      </c>
      <c r="V32" s="36">
        <v>5</v>
      </c>
      <c r="W32" s="36"/>
      <c r="X32" s="36">
        <f t="shared" si="3"/>
        <v>0</v>
      </c>
      <c r="Y32" s="36"/>
      <c r="Z32" s="36"/>
      <c r="AA32" s="32">
        <f t="shared" si="4"/>
        <v>51</v>
      </c>
      <c r="AB32" s="32">
        <f t="shared" si="5"/>
        <v>61</v>
      </c>
      <c r="AC32" s="37">
        <f t="shared" si="6"/>
        <v>0.83606557377049184</v>
      </c>
      <c r="AD32" s="32" t="s">
        <v>240</v>
      </c>
    </row>
    <row r="33" spans="1:30" customFormat="1" x14ac:dyDescent="0.25">
      <c r="A33" s="32">
        <v>32</v>
      </c>
      <c r="B33" s="32" t="s">
        <v>275</v>
      </c>
      <c r="C33" s="33">
        <v>6</v>
      </c>
      <c r="D33" s="33">
        <v>11</v>
      </c>
      <c r="E33" s="33"/>
      <c r="F33" s="33">
        <f t="shared" si="0"/>
        <v>0</v>
      </c>
      <c r="G33" s="33"/>
      <c r="H33" s="33"/>
      <c r="I33" s="34">
        <v>11</v>
      </c>
      <c r="J33" s="34">
        <v>17</v>
      </c>
      <c r="K33" s="34"/>
      <c r="L33" s="34">
        <f t="shared" si="1"/>
        <v>0</v>
      </c>
      <c r="M33" s="34">
        <v>2</v>
      </c>
      <c r="N33" s="34">
        <v>2</v>
      </c>
      <c r="O33" s="35">
        <v>18</v>
      </c>
      <c r="P33" s="35">
        <v>20</v>
      </c>
      <c r="Q33" s="35"/>
      <c r="R33" s="35">
        <f t="shared" si="2"/>
        <v>0</v>
      </c>
      <c r="S33" s="35">
        <v>2</v>
      </c>
      <c r="T33" s="35">
        <v>2</v>
      </c>
      <c r="U33" s="36">
        <v>1</v>
      </c>
      <c r="V33" s="36">
        <v>5</v>
      </c>
      <c r="W33" s="36"/>
      <c r="X33" s="36">
        <f t="shared" si="3"/>
        <v>0</v>
      </c>
      <c r="Y33" s="36"/>
      <c r="Z33" s="36"/>
      <c r="AA33" s="32">
        <f t="shared" si="4"/>
        <v>40</v>
      </c>
      <c r="AB33" s="32">
        <f t="shared" si="5"/>
        <v>57</v>
      </c>
      <c r="AC33" s="37">
        <f t="shared" si="6"/>
        <v>0.70175438596491224</v>
      </c>
      <c r="AD33" s="32" t="s">
        <v>242</v>
      </c>
    </row>
    <row r="34" spans="1:30" customFormat="1" x14ac:dyDescent="0.25">
      <c r="A34" s="32">
        <v>33</v>
      </c>
      <c r="B34" s="32" t="s">
        <v>276</v>
      </c>
      <c r="C34" s="33">
        <v>9</v>
      </c>
      <c r="D34" s="33">
        <v>11</v>
      </c>
      <c r="E34" s="33"/>
      <c r="F34" s="33">
        <f t="shared" si="0"/>
        <v>0</v>
      </c>
      <c r="G34" s="33">
        <v>0</v>
      </c>
      <c r="H34" s="33">
        <v>1</v>
      </c>
      <c r="I34" s="34">
        <v>16</v>
      </c>
      <c r="J34" s="34">
        <v>17</v>
      </c>
      <c r="K34" s="34"/>
      <c r="L34" s="34">
        <f t="shared" si="1"/>
        <v>0</v>
      </c>
      <c r="M34" s="34">
        <v>4</v>
      </c>
      <c r="N34" s="34">
        <v>4</v>
      </c>
      <c r="O34" s="35">
        <v>20</v>
      </c>
      <c r="P34" s="35">
        <v>20</v>
      </c>
      <c r="Q34" s="35"/>
      <c r="R34" s="35">
        <f t="shared" si="2"/>
        <v>0</v>
      </c>
      <c r="S34" s="35">
        <v>3</v>
      </c>
      <c r="T34" s="35">
        <v>4</v>
      </c>
      <c r="U34" s="36">
        <v>2</v>
      </c>
      <c r="V34" s="36">
        <v>5</v>
      </c>
      <c r="W34" s="36"/>
      <c r="X34" s="36">
        <f t="shared" si="3"/>
        <v>0</v>
      </c>
      <c r="Y34" s="36"/>
      <c r="Z34" s="36"/>
      <c r="AA34" s="32">
        <f t="shared" si="4"/>
        <v>54</v>
      </c>
      <c r="AB34" s="32">
        <f t="shared" si="5"/>
        <v>62</v>
      </c>
      <c r="AC34" s="37">
        <f t="shared" si="6"/>
        <v>0.87096774193548387</v>
      </c>
      <c r="AD34" s="32" t="s">
        <v>244</v>
      </c>
    </row>
    <row r="35" spans="1:30" customFormat="1" x14ac:dyDescent="0.25">
      <c r="A35" s="32">
        <v>34</v>
      </c>
      <c r="B35" s="32" t="s">
        <v>277</v>
      </c>
      <c r="C35" s="33">
        <v>9</v>
      </c>
      <c r="D35" s="33">
        <v>11</v>
      </c>
      <c r="E35" s="33"/>
      <c r="F35" s="33">
        <f t="shared" si="0"/>
        <v>0</v>
      </c>
      <c r="G35" s="33">
        <v>2</v>
      </c>
      <c r="H35" s="33">
        <v>3</v>
      </c>
      <c r="I35" s="34">
        <v>12</v>
      </c>
      <c r="J35" s="34">
        <v>17</v>
      </c>
      <c r="K35" s="34">
        <v>2</v>
      </c>
      <c r="L35" s="34">
        <f t="shared" si="1"/>
        <v>2</v>
      </c>
      <c r="M35" s="34">
        <v>1</v>
      </c>
      <c r="N35" s="34">
        <v>1</v>
      </c>
      <c r="O35" s="35">
        <v>18</v>
      </c>
      <c r="P35" s="35">
        <v>20</v>
      </c>
      <c r="Q35" s="35"/>
      <c r="R35" s="35">
        <f t="shared" si="2"/>
        <v>0</v>
      </c>
      <c r="S35" s="35">
        <v>5</v>
      </c>
      <c r="T35" s="35">
        <v>5</v>
      </c>
      <c r="U35" s="36">
        <v>1</v>
      </c>
      <c r="V35" s="36">
        <v>5</v>
      </c>
      <c r="W35" s="36"/>
      <c r="X35" s="36">
        <f t="shared" si="3"/>
        <v>0</v>
      </c>
      <c r="Y35" s="36"/>
      <c r="Z35" s="36"/>
      <c r="AA35" s="32">
        <f t="shared" si="4"/>
        <v>50</v>
      </c>
      <c r="AB35" s="32">
        <f t="shared" si="5"/>
        <v>62</v>
      </c>
      <c r="AC35" s="37">
        <f t="shared" si="6"/>
        <v>0.80645161290322576</v>
      </c>
      <c r="AD35" s="32" t="s">
        <v>246</v>
      </c>
    </row>
    <row r="36" spans="1:30" customFormat="1" x14ac:dyDescent="0.25">
      <c r="A36" s="32">
        <v>35</v>
      </c>
      <c r="B36" s="32" t="s">
        <v>278</v>
      </c>
      <c r="C36" s="33">
        <v>3</v>
      </c>
      <c r="D36" s="33">
        <v>11</v>
      </c>
      <c r="E36" s="33"/>
      <c r="F36" s="33">
        <f t="shared" si="0"/>
        <v>0</v>
      </c>
      <c r="G36" s="33">
        <v>1</v>
      </c>
      <c r="H36" s="33">
        <v>4</v>
      </c>
      <c r="I36" s="34">
        <v>8</v>
      </c>
      <c r="J36" s="34">
        <v>17</v>
      </c>
      <c r="K36" s="34">
        <v>5</v>
      </c>
      <c r="L36" s="34">
        <f t="shared" si="1"/>
        <v>5</v>
      </c>
      <c r="M36" s="34">
        <v>2</v>
      </c>
      <c r="N36" s="34">
        <v>4</v>
      </c>
      <c r="O36" s="35">
        <v>15</v>
      </c>
      <c r="P36" s="35">
        <v>20</v>
      </c>
      <c r="Q36" s="35"/>
      <c r="R36" s="35">
        <f t="shared" si="2"/>
        <v>0</v>
      </c>
      <c r="S36" s="35">
        <v>0</v>
      </c>
      <c r="T36" s="35">
        <v>1</v>
      </c>
      <c r="U36" s="36">
        <v>0</v>
      </c>
      <c r="V36" s="36">
        <v>5</v>
      </c>
      <c r="W36" s="36"/>
      <c r="X36" s="36">
        <f t="shared" si="3"/>
        <v>0</v>
      </c>
      <c r="Y36" s="36"/>
      <c r="Z36" s="36"/>
      <c r="AA36" s="32">
        <f t="shared" si="4"/>
        <v>34</v>
      </c>
      <c r="AB36" s="32">
        <f t="shared" si="5"/>
        <v>62</v>
      </c>
      <c r="AC36" s="37">
        <f t="shared" si="6"/>
        <v>0.54838709677419351</v>
      </c>
      <c r="AD36" s="32" t="s">
        <v>248</v>
      </c>
    </row>
    <row r="37" spans="1:30" customFormat="1" x14ac:dyDescent="0.25">
      <c r="A37" s="32">
        <v>36</v>
      </c>
      <c r="B37" s="32" t="s">
        <v>279</v>
      </c>
      <c r="C37" s="33">
        <v>8</v>
      </c>
      <c r="D37" s="33">
        <v>11</v>
      </c>
      <c r="E37" s="33"/>
      <c r="F37" s="33">
        <f t="shared" si="0"/>
        <v>0</v>
      </c>
      <c r="G37" s="33"/>
      <c r="H37" s="33"/>
      <c r="I37" s="34">
        <v>14</v>
      </c>
      <c r="J37" s="34">
        <v>17</v>
      </c>
      <c r="K37" s="34"/>
      <c r="L37" s="34">
        <f t="shared" si="1"/>
        <v>0</v>
      </c>
      <c r="M37" s="34">
        <v>4</v>
      </c>
      <c r="N37" s="34">
        <v>4</v>
      </c>
      <c r="O37" s="35">
        <v>20</v>
      </c>
      <c r="P37" s="35">
        <v>20</v>
      </c>
      <c r="Q37" s="35"/>
      <c r="R37" s="35">
        <f t="shared" si="2"/>
        <v>0</v>
      </c>
      <c r="S37" s="35">
        <v>4</v>
      </c>
      <c r="T37" s="35">
        <v>4</v>
      </c>
      <c r="U37" s="36">
        <v>1</v>
      </c>
      <c r="V37" s="36">
        <v>5</v>
      </c>
      <c r="W37" s="36"/>
      <c r="X37" s="36">
        <f t="shared" si="3"/>
        <v>0</v>
      </c>
      <c r="Y37" s="36"/>
      <c r="Z37" s="36"/>
      <c r="AA37" s="32">
        <f t="shared" si="4"/>
        <v>51</v>
      </c>
      <c r="AB37" s="32">
        <f t="shared" si="5"/>
        <v>61</v>
      </c>
      <c r="AC37" s="37">
        <f t="shared" si="6"/>
        <v>0.83606557377049184</v>
      </c>
      <c r="AD37" s="32" t="s">
        <v>240</v>
      </c>
    </row>
    <row r="38" spans="1:30" customFormat="1" x14ac:dyDescent="0.25">
      <c r="A38" s="32">
        <v>37</v>
      </c>
      <c r="B38" s="32" t="s">
        <v>280</v>
      </c>
      <c r="C38" s="33">
        <v>2</v>
      </c>
      <c r="D38" s="33">
        <v>11</v>
      </c>
      <c r="E38" s="33"/>
      <c r="F38" s="33">
        <f t="shared" si="0"/>
        <v>0</v>
      </c>
      <c r="G38" s="33"/>
      <c r="H38" s="33"/>
      <c r="I38" s="34">
        <v>5</v>
      </c>
      <c r="J38" s="34">
        <v>17</v>
      </c>
      <c r="K38" s="34"/>
      <c r="L38" s="34">
        <f t="shared" si="1"/>
        <v>0</v>
      </c>
      <c r="M38" s="34">
        <v>1</v>
      </c>
      <c r="N38" s="34">
        <v>2</v>
      </c>
      <c r="O38" s="35">
        <v>14</v>
      </c>
      <c r="P38" s="35">
        <v>20</v>
      </c>
      <c r="Q38" s="35">
        <v>2</v>
      </c>
      <c r="R38" s="35">
        <f t="shared" si="2"/>
        <v>2</v>
      </c>
      <c r="S38" s="35">
        <v>2</v>
      </c>
      <c r="T38" s="35">
        <v>2</v>
      </c>
      <c r="U38" s="36">
        <v>0</v>
      </c>
      <c r="V38" s="36">
        <v>5</v>
      </c>
      <c r="W38" s="36"/>
      <c r="X38" s="36">
        <f t="shared" si="3"/>
        <v>0</v>
      </c>
      <c r="Y38" s="36"/>
      <c r="Z38" s="36"/>
      <c r="AA38" s="32">
        <f t="shared" si="4"/>
        <v>26</v>
      </c>
      <c r="AB38" s="32">
        <f t="shared" si="5"/>
        <v>57</v>
      </c>
      <c r="AC38" s="37">
        <f t="shared" si="6"/>
        <v>0.45614035087719296</v>
      </c>
      <c r="AD38" s="32" t="s">
        <v>242</v>
      </c>
    </row>
    <row r="39" spans="1:30" customFormat="1" x14ac:dyDescent="0.25">
      <c r="A39" s="32">
        <v>38</v>
      </c>
      <c r="B39" s="32" t="s">
        <v>281</v>
      </c>
      <c r="C39" s="33">
        <v>4</v>
      </c>
      <c r="D39" s="33">
        <v>11</v>
      </c>
      <c r="E39" s="33"/>
      <c r="F39" s="33">
        <f t="shared" si="0"/>
        <v>0</v>
      </c>
      <c r="G39" s="33">
        <v>0</v>
      </c>
      <c r="H39" s="33">
        <v>1</v>
      </c>
      <c r="I39" s="34">
        <v>13</v>
      </c>
      <c r="J39" s="34">
        <v>17</v>
      </c>
      <c r="K39" s="34"/>
      <c r="L39" s="34">
        <f t="shared" si="1"/>
        <v>0</v>
      </c>
      <c r="M39" s="34">
        <v>3</v>
      </c>
      <c r="N39" s="34">
        <v>4</v>
      </c>
      <c r="O39" s="35">
        <v>19</v>
      </c>
      <c r="P39" s="35">
        <v>20</v>
      </c>
      <c r="Q39" s="35"/>
      <c r="R39" s="35">
        <f t="shared" si="2"/>
        <v>0</v>
      </c>
      <c r="S39" s="35">
        <v>3</v>
      </c>
      <c r="T39" s="35">
        <v>4</v>
      </c>
      <c r="U39" s="36">
        <v>3</v>
      </c>
      <c r="V39" s="36">
        <v>5</v>
      </c>
      <c r="W39" s="36"/>
      <c r="X39" s="36">
        <f t="shared" si="3"/>
        <v>0</v>
      </c>
      <c r="Y39" s="36"/>
      <c r="Z39" s="36"/>
      <c r="AA39" s="32">
        <f t="shared" si="4"/>
        <v>45</v>
      </c>
      <c r="AB39" s="32">
        <f t="shared" si="5"/>
        <v>62</v>
      </c>
      <c r="AC39" s="37">
        <f t="shared" si="6"/>
        <v>0.72580645161290325</v>
      </c>
      <c r="AD39" s="32" t="s">
        <v>244</v>
      </c>
    </row>
    <row r="40" spans="1:30" customFormat="1" x14ac:dyDescent="0.25">
      <c r="A40" s="32">
        <v>39</v>
      </c>
      <c r="B40" s="32" t="s">
        <v>282</v>
      </c>
      <c r="C40" s="33">
        <v>10</v>
      </c>
      <c r="D40" s="33">
        <v>11</v>
      </c>
      <c r="E40" s="33"/>
      <c r="F40" s="33">
        <f t="shared" si="0"/>
        <v>0</v>
      </c>
      <c r="G40" s="33">
        <v>3</v>
      </c>
      <c r="H40" s="33">
        <v>3</v>
      </c>
      <c r="I40" s="34">
        <v>16</v>
      </c>
      <c r="J40" s="34">
        <v>17</v>
      </c>
      <c r="K40" s="34"/>
      <c r="L40" s="34">
        <f t="shared" si="1"/>
        <v>0</v>
      </c>
      <c r="M40" s="34">
        <v>1</v>
      </c>
      <c r="N40" s="34">
        <v>1</v>
      </c>
      <c r="O40" s="35">
        <v>20</v>
      </c>
      <c r="P40" s="35">
        <v>20</v>
      </c>
      <c r="Q40" s="35"/>
      <c r="R40" s="35">
        <f t="shared" si="2"/>
        <v>0</v>
      </c>
      <c r="S40" s="35">
        <v>5</v>
      </c>
      <c r="T40" s="35">
        <v>5</v>
      </c>
      <c r="U40" s="36">
        <v>2</v>
      </c>
      <c r="V40" s="36">
        <v>5</v>
      </c>
      <c r="W40" s="36"/>
      <c r="X40" s="36">
        <f t="shared" si="3"/>
        <v>0</v>
      </c>
      <c r="Y40" s="36"/>
      <c r="Z40" s="36"/>
      <c r="AA40" s="32">
        <f t="shared" si="4"/>
        <v>57</v>
      </c>
      <c r="AB40" s="32">
        <f t="shared" si="5"/>
        <v>62</v>
      </c>
      <c r="AC40" s="37">
        <f t="shared" si="6"/>
        <v>0.91935483870967738</v>
      </c>
      <c r="AD40" s="32" t="s">
        <v>246</v>
      </c>
    </row>
    <row r="41" spans="1:30" customFormat="1" x14ac:dyDescent="0.25">
      <c r="A41" s="32">
        <v>40</v>
      </c>
      <c r="B41" s="32" t="s">
        <v>283</v>
      </c>
      <c r="C41" s="33">
        <v>9</v>
      </c>
      <c r="D41" s="33">
        <v>11</v>
      </c>
      <c r="E41" s="33"/>
      <c r="F41" s="33">
        <f t="shared" si="0"/>
        <v>0</v>
      </c>
      <c r="G41" s="33">
        <v>4</v>
      </c>
      <c r="H41" s="33">
        <v>4</v>
      </c>
      <c r="I41" s="34">
        <v>11</v>
      </c>
      <c r="J41" s="34">
        <v>17</v>
      </c>
      <c r="K41" s="34"/>
      <c r="L41" s="34">
        <f t="shared" si="1"/>
        <v>0</v>
      </c>
      <c r="M41" s="34">
        <v>4</v>
      </c>
      <c r="N41" s="34">
        <v>4</v>
      </c>
      <c r="O41" s="35">
        <v>18</v>
      </c>
      <c r="P41" s="35">
        <v>20</v>
      </c>
      <c r="Q41" s="35"/>
      <c r="R41" s="35">
        <f t="shared" si="2"/>
        <v>0</v>
      </c>
      <c r="S41" s="35">
        <v>0</v>
      </c>
      <c r="T41" s="35">
        <v>1</v>
      </c>
      <c r="U41" s="36">
        <v>2</v>
      </c>
      <c r="V41" s="36">
        <v>5</v>
      </c>
      <c r="W41" s="36"/>
      <c r="X41" s="36">
        <f t="shared" si="3"/>
        <v>0</v>
      </c>
      <c r="Y41" s="36"/>
      <c r="Z41" s="36"/>
      <c r="AA41" s="32">
        <f t="shared" si="4"/>
        <v>48</v>
      </c>
      <c r="AB41" s="32">
        <f t="shared" si="5"/>
        <v>62</v>
      </c>
      <c r="AC41" s="37">
        <f t="shared" si="6"/>
        <v>0.77419354838709675</v>
      </c>
      <c r="AD41" s="32" t="s">
        <v>248</v>
      </c>
    </row>
    <row r="42" spans="1:30" customFormat="1" x14ac:dyDescent="0.25">
      <c r="A42" s="32">
        <v>41</v>
      </c>
      <c r="B42" s="32" t="s">
        <v>284</v>
      </c>
      <c r="C42" s="33">
        <v>4</v>
      </c>
      <c r="D42" s="33">
        <v>11</v>
      </c>
      <c r="E42" s="33"/>
      <c r="F42" s="33">
        <f t="shared" si="0"/>
        <v>0</v>
      </c>
      <c r="G42" s="33"/>
      <c r="H42" s="33"/>
      <c r="I42" s="34">
        <v>10</v>
      </c>
      <c r="J42" s="34">
        <v>17</v>
      </c>
      <c r="K42" s="34"/>
      <c r="L42" s="34">
        <f t="shared" si="1"/>
        <v>0</v>
      </c>
      <c r="M42" s="34" t="s">
        <v>740</v>
      </c>
      <c r="N42" s="34">
        <v>4</v>
      </c>
      <c r="O42" s="35">
        <v>14</v>
      </c>
      <c r="P42" s="35">
        <v>20</v>
      </c>
      <c r="Q42" s="35">
        <v>2</v>
      </c>
      <c r="R42" s="35">
        <f t="shared" si="2"/>
        <v>2</v>
      </c>
      <c r="S42" s="35">
        <v>4</v>
      </c>
      <c r="T42" s="35">
        <v>4</v>
      </c>
      <c r="U42" s="36">
        <v>1</v>
      </c>
      <c r="V42" s="36">
        <v>5</v>
      </c>
      <c r="W42" s="36"/>
      <c r="X42" s="36">
        <f t="shared" si="3"/>
        <v>0</v>
      </c>
      <c r="Y42" s="36"/>
      <c r="Z42" s="36"/>
      <c r="AA42" s="32">
        <f t="shared" si="4"/>
        <v>35</v>
      </c>
      <c r="AB42" s="32">
        <f t="shared" si="5"/>
        <v>61</v>
      </c>
      <c r="AC42" s="37">
        <f t="shared" si="6"/>
        <v>0.57377049180327866</v>
      </c>
      <c r="AD42" s="32" t="s">
        <v>240</v>
      </c>
    </row>
    <row r="43" spans="1:30" customFormat="1" x14ac:dyDescent="0.25">
      <c r="A43" s="32">
        <v>42</v>
      </c>
      <c r="B43" s="32" t="s">
        <v>285</v>
      </c>
      <c r="C43" s="33">
        <v>9</v>
      </c>
      <c r="D43" s="33">
        <v>11</v>
      </c>
      <c r="E43" s="33"/>
      <c r="F43" s="33">
        <f t="shared" si="0"/>
        <v>0</v>
      </c>
      <c r="G43" s="33"/>
      <c r="H43" s="33"/>
      <c r="I43" s="34">
        <v>10</v>
      </c>
      <c r="J43" s="34">
        <v>17</v>
      </c>
      <c r="K43" s="34"/>
      <c r="L43" s="34">
        <f t="shared" si="1"/>
        <v>0</v>
      </c>
      <c r="M43" s="34">
        <v>1</v>
      </c>
      <c r="N43" s="34">
        <v>2</v>
      </c>
      <c r="O43" s="35">
        <v>17</v>
      </c>
      <c r="P43" s="35">
        <v>20</v>
      </c>
      <c r="Q43" s="35"/>
      <c r="R43" s="35">
        <f t="shared" si="2"/>
        <v>0</v>
      </c>
      <c r="S43" s="35">
        <v>2</v>
      </c>
      <c r="T43" s="35">
        <v>2</v>
      </c>
      <c r="U43" s="36">
        <v>3</v>
      </c>
      <c r="V43" s="36">
        <v>5</v>
      </c>
      <c r="W43" s="36"/>
      <c r="X43" s="36">
        <f t="shared" si="3"/>
        <v>0</v>
      </c>
      <c r="Y43" s="36"/>
      <c r="Z43" s="36"/>
      <c r="AA43" s="32">
        <f t="shared" si="4"/>
        <v>42</v>
      </c>
      <c r="AB43" s="32">
        <f t="shared" si="5"/>
        <v>57</v>
      </c>
      <c r="AC43" s="37">
        <f t="shared" si="6"/>
        <v>0.73684210526315785</v>
      </c>
      <c r="AD43" s="32" t="s">
        <v>242</v>
      </c>
    </row>
    <row r="44" spans="1:30" customFormat="1" x14ac:dyDescent="0.25">
      <c r="A44" s="32">
        <v>43</v>
      </c>
      <c r="B44" s="32" t="s">
        <v>286</v>
      </c>
      <c r="C44" s="33">
        <v>7</v>
      </c>
      <c r="D44" s="33">
        <v>11</v>
      </c>
      <c r="E44" s="33"/>
      <c r="F44" s="33">
        <f t="shared" si="0"/>
        <v>0</v>
      </c>
      <c r="G44" s="33">
        <v>1</v>
      </c>
      <c r="H44" s="33">
        <v>1</v>
      </c>
      <c r="I44" s="34">
        <v>11</v>
      </c>
      <c r="J44" s="34">
        <v>17</v>
      </c>
      <c r="K44" s="34"/>
      <c r="L44" s="34">
        <f t="shared" si="1"/>
        <v>0</v>
      </c>
      <c r="M44" s="34">
        <v>4</v>
      </c>
      <c r="N44" s="34">
        <v>4</v>
      </c>
      <c r="O44" s="35">
        <v>19</v>
      </c>
      <c r="P44" s="35">
        <v>20</v>
      </c>
      <c r="Q44" s="35"/>
      <c r="R44" s="35">
        <f t="shared" si="2"/>
        <v>0</v>
      </c>
      <c r="S44" s="35">
        <v>4</v>
      </c>
      <c r="T44" s="35">
        <v>4</v>
      </c>
      <c r="U44" s="36">
        <v>2</v>
      </c>
      <c r="V44" s="36">
        <v>5</v>
      </c>
      <c r="W44" s="36"/>
      <c r="X44" s="36">
        <f t="shared" si="3"/>
        <v>0</v>
      </c>
      <c r="Y44" s="36"/>
      <c r="Z44" s="36"/>
      <c r="AA44" s="32">
        <f t="shared" si="4"/>
        <v>48</v>
      </c>
      <c r="AB44" s="32">
        <f t="shared" si="5"/>
        <v>62</v>
      </c>
      <c r="AC44" s="37">
        <f t="shared" si="6"/>
        <v>0.77419354838709675</v>
      </c>
      <c r="AD44" s="32" t="s">
        <v>244</v>
      </c>
    </row>
    <row r="45" spans="1:30" customFormat="1" x14ac:dyDescent="0.25">
      <c r="A45" s="32">
        <v>44</v>
      </c>
      <c r="B45" s="32" t="s">
        <v>287</v>
      </c>
      <c r="C45" s="33">
        <v>3</v>
      </c>
      <c r="D45" s="33">
        <v>11</v>
      </c>
      <c r="E45" s="33"/>
      <c r="F45" s="33">
        <f t="shared" si="0"/>
        <v>0</v>
      </c>
      <c r="G45" s="33">
        <v>1</v>
      </c>
      <c r="H45" s="33">
        <v>3</v>
      </c>
      <c r="I45" s="34">
        <v>7</v>
      </c>
      <c r="J45" s="34">
        <v>17</v>
      </c>
      <c r="K45" s="34"/>
      <c r="L45" s="34">
        <f t="shared" si="1"/>
        <v>0</v>
      </c>
      <c r="M45" s="34">
        <v>1</v>
      </c>
      <c r="N45" s="34">
        <v>1</v>
      </c>
      <c r="O45" s="35">
        <v>10</v>
      </c>
      <c r="P45" s="35">
        <v>20</v>
      </c>
      <c r="Q45" s="35"/>
      <c r="R45" s="35">
        <f t="shared" si="2"/>
        <v>0</v>
      </c>
      <c r="S45" s="35">
        <v>2</v>
      </c>
      <c r="T45" s="35">
        <v>5</v>
      </c>
      <c r="U45" s="36">
        <v>0</v>
      </c>
      <c r="V45" s="36">
        <v>5</v>
      </c>
      <c r="W45" s="36"/>
      <c r="X45" s="36">
        <f t="shared" si="3"/>
        <v>0</v>
      </c>
      <c r="Y45" s="36"/>
      <c r="Z45" s="36"/>
      <c r="AA45" s="32">
        <f t="shared" si="4"/>
        <v>24</v>
      </c>
      <c r="AB45" s="32">
        <f t="shared" si="5"/>
        <v>62</v>
      </c>
      <c r="AC45" s="37">
        <f t="shared" si="6"/>
        <v>0.38709677419354838</v>
      </c>
      <c r="AD45" s="32" t="s">
        <v>246</v>
      </c>
    </row>
    <row r="46" spans="1:30" customFormat="1" x14ac:dyDescent="0.25">
      <c r="A46" s="32">
        <v>45</v>
      </c>
      <c r="B46" s="32" t="s">
        <v>288</v>
      </c>
      <c r="C46" s="33">
        <v>4</v>
      </c>
      <c r="D46" s="33">
        <v>11</v>
      </c>
      <c r="E46" s="33"/>
      <c r="F46" s="33">
        <f t="shared" si="0"/>
        <v>0</v>
      </c>
      <c r="G46" s="33">
        <v>2</v>
      </c>
      <c r="H46" s="33">
        <v>4</v>
      </c>
      <c r="I46" s="34">
        <v>5</v>
      </c>
      <c r="J46" s="34">
        <v>17</v>
      </c>
      <c r="K46" s="34"/>
      <c r="L46" s="34">
        <f t="shared" si="1"/>
        <v>0</v>
      </c>
      <c r="M46" s="34">
        <v>0</v>
      </c>
      <c r="N46" s="34">
        <v>4</v>
      </c>
      <c r="O46" s="35">
        <v>17</v>
      </c>
      <c r="P46" s="35">
        <v>20</v>
      </c>
      <c r="Q46" s="35"/>
      <c r="R46" s="35">
        <f t="shared" si="2"/>
        <v>0</v>
      </c>
      <c r="S46" s="35">
        <v>0</v>
      </c>
      <c r="T46" s="35">
        <v>1</v>
      </c>
      <c r="U46" s="36">
        <v>1</v>
      </c>
      <c r="V46" s="36">
        <v>5</v>
      </c>
      <c r="W46" s="36"/>
      <c r="X46" s="36">
        <f t="shared" si="3"/>
        <v>0</v>
      </c>
      <c r="Y46" s="36"/>
      <c r="Z46" s="36"/>
      <c r="AA46" s="32">
        <f t="shared" si="4"/>
        <v>29</v>
      </c>
      <c r="AB46" s="32">
        <f t="shared" si="5"/>
        <v>62</v>
      </c>
      <c r="AC46" s="37">
        <f t="shared" si="6"/>
        <v>0.46774193548387094</v>
      </c>
      <c r="AD46" s="32" t="s">
        <v>248</v>
      </c>
    </row>
    <row r="47" spans="1:30" customFormat="1" x14ac:dyDescent="0.25">
      <c r="A47" s="32">
        <v>46</v>
      </c>
      <c r="B47" s="32" t="s">
        <v>289</v>
      </c>
      <c r="C47" s="33">
        <v>5</v>
      </c>
      <c r="D47" s="33">
        <v>11</v>
      </c>
      <c r="E47" s="33"/>
      <c r="F47" s="33">
        <f t="shared" si="0"/>
        <v>0</v>
      </c>
      <c r="G47" s="33"/>
      <c r="H47" s="33"/>
      <c r="I47" s="34">
        <v>11</v>
      </c>
      <c r="J47" s="34">
        <v>17</v>
      </c>
      <c r="K47" s="34"/>
      <c r="L47" s="34">
        <f t="shared" si="1"/>
        <v>0</v>
      </c>
      <c r="M47" s="34">
        <v>3</v>
      </c>
      <c r="N47" s="34">
        <v>4</v>
      </c>
      <c r="O47" s="35">
        <v>19</v>
      </c>
      <c r="P47" s="35">
        <v>20</v>
      </c>
      <c r="Q47" s="35"/>
      <c r="R47" s="35">
        <f t="shared" si="2"/>
        <v>0</v>
      </c>
      <c r="S47" s="35">
        <v>4</v>
      </c>
      <c r="T47" s="35">
        <v>4</v>
      </c>
      <c r="U47" s="36">
        <v>2</v>
      </c>
      <c r="V47" s="36">
        <v>5</v>
      </c>
      <c r="W47" s="36"/>
      <c r="X47" s="36">
        <f t="shared" si="3"/>
        <v>0</v>
      </c>
      <c r="Y47" s="36"/>
      <c r="Z47" s="36"/>
      <c r="AA47" s="32">
        <f t="shared" si="4"/>
        <v>44</v>
      </c>
      <c r="AB47" s="32">
        <f t="shared" si="5"/>
        <v>61</v>
      </c>
      <c r="AC47" s="37">
        <f t="shared" si="6"/>
        <v>0.72131147540983609</v>
      </c>
      <c r="AD47" s="32" t="s">
        <v>240</v>
      </c>
    </row>
    <row r="48" spans="1:30" customFormat="1" x14ac:dyDescent="0.25">
      <c r="A48" s="32">
        <v>47</v>
      </c>
      <c r="B48" s="32" t="s">
        <v>290</v>
      </c>
      <c r="C48" s="33">
        <v>11</v>
      </c>
      <c r="D48" s="33">
        <v>11</v>
      </c>
      <c r="E48" s="33"/>
      <c r="F48" s="33">
        <f t="shared" si="0"/>
        <v>0</v>
      </c>
      <c r="G48" s="33"/>
      <c r="H48" s="33"/>
      <c r="I48" s="34">
        <v>16</v>
      </c>
      <c r="J48" s="34">
        <v>17</v>
      </c>
      <c r="K48" s="34"/>
      <c r="L48" s="34">
        <f t="shared" si="1"/>
        <v>0</v>
      </c>
      <c r="M48" s="34">
        <v>2</v>
      </c>
      <c r="N48" s="34">
        <v>2</v>
      </c>
      <c r="O48" s="35">
        <v>20</v>
      </c>
      <c r="P48" s="35">
        <v>20</v>
      </c>
      <c r="Q48" s="35"/>
      <c r="R48" s="35">
        <f t="shared" si="2"/>
        <v>0</v>
      </c>
      <c r="S48" s="35">
        <v>2</v>
      </c>
      <c r="T48" s="35">
        <v>2</v>
      </c>
      <c r="U48" s="36">
        <v>4</v>
      </c>
      <c r="V48" s="36">
        <v>5</v>
      </c>
      <c r="W48" s="36"/>
      <c r="X48" s="36">
        <f t="shared" si="3"/>
        <v>0</v>
      </c>
      <c r="Y48" s="36"/>
      <c r="Z48" s="36"/>
      <c r="AA48" s="32">
        <f t="shared" si="4"/>
        <v>55</v>
      </c>
      <c r="AB48" s="32">
        <f t="shared" si="5"/>
        <v>57</v>
      </c>
      <c r="AC48" s="37">
        <f t="shared" si="6"/>
        <v>0.96491228070175439</v>
      </c>
      <c r="AD48" s="32" t="s">
        <v>242</v>
      </c>
    </row>
    <row r="49" spans="1:30" customFormat="1" x14ac:dyDescent="0.25">
      <c r="A49" s="32">
        <v>48</v>
      </c>
      <c r="B49" s="45" t="s">
        <v>291</v>
      </c>
      <c r="C49" s="33">
        <v>10</v>
      </c>
      <c r="D49" s="33">
        <v>11</v>
      </c>
      <c r="E49" s="33"/>
      <c r="F49" s="33">
        <f t="shared" si="0"/>
        <v>0</v>
      </c>
      <c r="G49" s="33">
        <v>0</v>
      </c>
      <c r="H49" s="33">
        <v>1</v>
      </c>
      <c r="I49" s="34">
        <v>14</v>
      </c>
      <c r="J49" s="34">
        <v>17</v>
      </c>
      <c r="K49" s="34"/>
      <c r="L49" s="34">
        <f t="shared" si="1"/>
        <v>0</v>
      </c>
      <c r="M49" s="34">
        <v>4</v>
      </c>
      <c r="N49" s="34">
        <v>4</v>
      </c>
      <c r="O49" s="35">
        <v>20</v>
      </c>
      <c r="P49" s="35">
        <v>20</v>
      </c>
      <c r="Q49" s="35"/>
      <c r="R49" s="35">
        <f t="shared" si="2"/>
        <v>0</v>
      </c>
      <c r="S49" s="35">
        <v>4</v>
      </c>
      <c r="T49" s="35">
        <v>4</v>
      </c>
      <c r="U49" s="36">
        <v>1</v>
      </c>
      <c r="V49" s="36">
        <v>5</v>
      </c>
      <c r="W49" s="36"/>
      <c r="X49" s="36">
        <f t="shared" si="3"/>
        <v>0</v>
      </c>
      <c r="Y49" s="36"/>
      <c r="Z49" s="46"/>
      <c r="AA49" s="32">
        <f t="shared" si="4"/>
        <v>53</v>
      </c>
      <c r="AB49" s="32">
        <f t="shared" si="5"/>
        <v>62</v>
      </c>
      <c r="AC49" s="37">
        <f t="shared" si="6"/>
        <v>0.85483870967741937</v>
      </c>
      <c r="AD49" s="32" t="s">
        <v>244</v>
      </c>
    </row>
    <row r="50" spans="1:30" x14ac:dyDescent="0.25">
      <c r="A50" s="32">
        <v>49</v>
      </c>
      <c r="B50" s="45" t="s">
        <v>292</v>
      </c>
      <c r="C50" s="33">
        <v>2</v>
      </c>
      <c r="D50" s="33">
        <v>11</v>
      </c>
      <c r="E50" s="33"/>
      <c r="F50" s="33">
        <f t="shared" si="0"/>
        <v>0</v>
      </c>
      <c r="G50" s="33">
        <v>1</v>
      </c>
      <c r="H50" s="33">
        <v>3</v>
      </c>
      <c r="I50" s="34">
        <v>13</v>
      </c>
      <c r="J50" s="34">
        <v>17</v>
      </c>
      <c r="K50" s="34"/>
      <c r="L50" s="34">
        <f t="shared" si="1"/>
        <v>0</v>
      </c>
      <c r="M50" s="34">
        <v>1</v>
      </c>
      <c r="N50" s="34">
        <v>1</v>
      </c>
      <c r="O50" s="35">
        <v>13</v>
      </c>
      <c r="P50" s="35">
        <v>20</v>
      </c>
      <c r="Q50" s="35"/>
      <c r="R50" s="35">
        <f t="shared" si="2"/>
        <v>0</v>
      </c>
      <c r="S50" s="35">
        <v>4</v>
      </c>
      <c r="T50" s="35">
        <v>5</v>
      </c>
      <c r="U50" s="47">
        <v>0</v>
      </c>
      <c r="V50" s="36">
        <v>5</v>
      </c>
      <c r="W50" s="36"/>
      <c r="X50" s="36">
        <f t="shared" si="3"/>
        <v>0</v>
      </c>
      <c r="Y50" s="36"/>
      <c r="Z50" s="36"/>
      <c r="AA50" s="32">
        <f t="shared" si="4"/>
        <v>34</v>
      </c>
      <c r="AB50" s="32">
        <f t="shared" si="5"/>
        <v>62</v>
      </c>
      <c r="AC50" s="37">
        <f t="shared" si="6"/>
        <v>0.54838709677419351</v>
      </c>
      <c r="AD50" s="32" t="s">
        <v>246</v>
      </c>
    </row>
    <row r="51" spans="1:30" x14ac:dyDescent="0.25">
      <c r="A51" s="32">
        <v>50</v>
      </c>
      <c r="B51" s="45" t="s">
        <v>293</v>
      </c>
      <c r="C51" s="33">
        <v>9</v>
      </c>
      <c r="D51" s="33">
        <v>11</v>
      </c>
      <c r="E51" s="33"/>
      <c r="F51" s="33">
        <f t="shared" si="0"/>
        <v>0</v>
      </c>
      <c r="G51" s="33">
        <v>3</v>
      </c>
      <c r="H51" s="33">
        <v>3</v>
      </c>
      <c r="I51" s="34">
        <v>15</v>
      </c>
      <c r="J51" s="34">
        <v>17</v>
      </c>
      <c r="K51" s="34"/>
      <c r="L51" s="34">
        <f t="shared" si="1"/>
        <v>0</v>
      </c>
      <c r="M51" s="34">
        <v>1</v>
      </c>
      <c r="N51" s="34">
        <v>1</v>
      </c>
      <c r="O51" s="35">
        <v>18</v>
      </c>
      <c r="P51" s="35">
        <v>20</v>
      </c>
      <c r="Q51" s="35"/>
      <c r="R51" s="35">
        <f t="shared" si="2"/>
        <v>0</v>
      </c>
      <c r="S51" s="35">
        <v>4</v>
      </c>
      <c r="T51" s="35">
        <v>5</v>
      </c>
      <c r="U51" s="47">
        <v>4</v>
      </c>
      <c r="V51" s="36">
        <v>5</v>
      </c>
      <c r="W51" s="36"/>
      <c r="X51" s="36">
        <f t="shared" si="3"/>
        <v>0</v>
      </c>
      <c r="Y51" s="36"/>
      <c r="Z51" s="36"/>
      <c r="AA51" s="32">
        <f t="shared" si="4"/>
        <v>54</v>
      </c>
      <c r="AB51" s="32">
        <f t="shared" si="5"/>
        <v>62</v>
      </c>
      <c r="AC51" s="37">
        <f t="shared" si="6"/>
        <v>0.87096774193548387</v>
      </c>
      <c r="AD51" s="32" t="s">
        <v>246</v>
      </c>
    </row>
    <row r="52" spans="1:30" x14ac:dyDescent="0.25">
      <c r="J52" s="67"/>
      <c r="K52" s="67"/>
      <c r="L52" s="67"/>
      <c r="M52" s="59"/>
      <c r="N52" s="59"/>
      <c r="O52" s="59"/>
      <c r="P52" s="67"/>
      <c r="Q52" s="67"/>
      <c r="R52" s="67"/>
      <c r="S52" s="59"/>
      <c r="T52" s="59"/>
      <c r="U52" s="59"/>
      <c r="V52" s="59"/>
      <c r="W52" s="59"/>
      <c r="X52" s="59"/>
      <c r="Y52" s="59"/>
      <c r="Z52" s="59"/>
      <c r="AA52" s="68"/>
      <c r="AB52" s="68"/>
      <c r="AC52" s="83"/>
      <c r="AD52" s="59"/>
    </row>
    <row r="53" spans="1:30" ht="30" x14ac:dyDescent="0.25">
      <c r="C53" s="17"/>
      <c r="D53" s="18" t="s">
        <v>68</v>
      </c>
      <c r="E53" s="18"/>
      <c r="F53" s="18"/>
      <c r="G53" s="19"/>
      <c r="H53" s="18" t="s">
        <v>69</v>
      </c>
    </row>
    <row r="54" spans="1:30" ht="30" x14ac:dyDescent="0.25">
      <c r="C54" s="22"/>
      <c r="D54" s="18" t="s">
        <v>729</v>
      </c>
      <c r="E54" s="18"/>
      <c r="F54" s="18"/>
      <c r="G54" s="23"/>
      <c r="H54" s="24" t="s">
        <v>70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zoomScaleNormal="100" workbookViewId="0">
      <selection activeCell="N2" sqref="N2:N50"/>
    </sheetView>
  </sheetViews>
  <sheetFormatPr defaultRowHeight="15" x14ac:dyDescent="0.25"/>
  <cols>
    <col min="1" max="1" width="3.28515625" bestFit="1" customWidth="1"/>
    <col min="2" max="2" width="7" style="38" customWidth="1"/>
    <col min="3" max="3" width="9" style="27" customWidth="1"/>
    <col min="4" max="4" width="10.85546875" style="27" customWidth="1"/>
    <col min="5" max="6" width="8.7109375" style="27" customWidth="1"/>
    <col min="7" max="8" width="9" style="27" customWidth="1"/>
    <col min="9" max="10" width="9" style="58" customWidth="1"/>
    <col min="11" max="11" width="8.42578125" style="27" customWidth="1"/>
    <col min="12" max="14" width="8.140625" style="27" customWidth="1"/>
    <col min="15" max="15" width="7.28515625" style="60" bestFit="1" customWidth="1"/>
    <col min="16" max="16" width="10.140625" style="60" customWidth="1"/>
    <col min="17" max="17" width="7.28515625" style="27" bestFit="1" customWidth="1"/>
    <col min="18" max="18" width="7.5703125" style="27" bestFit="1" customWidth="1"/>
    <col min="19" max="19" width="7.28515625" style="27" bestFit="1" customWidth="1"/>
    <col min="20" max="20" width="6.85546875" style="27" bestFit="1" customWidth="1"/>
    <col min="21" max="21" width="7.28515625" style="27" bestFit="1" customWidth="1"/>
    <col min="22" max="22" width="6.140625" style="27" bestFit="1" customWidth="1"/>
    <col min="23" max="23" width="8.42578125" style="29" customWidth="1"/>
    <col min="24" max="24" width="6.5703125" style="27" customWidth="1"/>
    <col min="25" max="16384" width="9.140625" style="59"/>
  </cols>
  <sheetData>
    <row r="1" spans="1:24" s="53" customFormat="1" ht="86.25" customHeight="1" x14ac:dyDescent="0.25">
      <c r="A1" s="31" t="s">
        <v>0</v>
      </c>
      <c r="B1" s="85" t="s">
        <v>739</v>
      </c>
      <c r="C1" s="48" t="s">
        <v>1</v>
      </c>
      <c r="D1" s="48" t="s">
        <v>761</v>
      </c>
      <c r="E1" s="48" t="s">
        <v>2</v>
      </c>
      <c r="F1" s="48" t="s">
        <v>3</v>
      </c>
      <c r="G1" s="49" t="s">
        <v>726</v>
      </c>
      <c r="H1" s="49" t="s">
        <v>762</v>
      </c>
      <c r="I1" s="49" t="s">
        <v>727</v>
      </c>
      <c r="J1" s="49" t="s">
        <v>728</v>
      </c>
      <c r="K1" s="50" t="s">
        <v>4</v>
      </c>
      <c r="L1" s="50" t="s">
        <v>763</v>
      </c>
      <c r="M1" s="4" t="s">
        <v>723</v>
      </c>
      <c r="N1" s="4" t="s">
        <v>724</v>
      </c>
      <c r="O1" s="50" t="s">
        <v>5</v>
      </c>
      <c r="P1" s="50" t="s">
        <v>6</v>
      </c>
      <c r="Q1" s="51" t="s">
        <v>7</v>
      </c>
      <c r="R1" s="51" t="s">
        <v>238</v>
      </c>
      <c r="S1" s="51" t="s">
        <v>8</v>
      </c>
      <c r="T1" s="51" t="s">
        <v>9</v>
      </c>
      <c r="U1" s="31" t="s">
        <v>10</v>
      </c>
      <c r="V1" s="31" t="s">
        <v>11</v>
      </c>
      <c r="W1" s="52" t="s">
        <v>725</v>
      </c>
      <c r="X1" s="31" t="s">
        <v>12</v>
      </c>
    </row>
    <row r="2" spans="1:24" s="56" customFormat="1" x14ac:dyDescent="0.25">
      <c r="A2" s="32">
        <v>1</v>
      </c>
      <c r="B2" s="32" t="s">
        <v>294</v>
      </c>
      <c r="C2" s="33">
        <v>3</v>
      </c>
      <c r="D2" s="33">
        <v>3</v>
      </c>
      <c r="E2" s="33">
        <v>1</v>
      </c>
      <c r="F2" s="33">
        <v>1</v>
      </c>
      <c r="G2" s="34">
        <v>11</v>
      </c>
      <c r="H2" s="34">
        <v>17</v>
      </c>
      <c r="I2" s="10">
        <v>2</v>
      </c>
      <c r="J2" s="10">
        <v>4</v>
      </c>
      <c r="K2" s="54">
        <v>9</v>
      </c>
      <c r="L2" s="54">
        <v>20</v>
      </c>
      <c r="M2" s="54"/>
      <c r="N2" s="54">
        <f>FLOOR(IF(M2&lt;(0.5*L2),M2,(0.5*L2)),1)</f>
        <v>0</v>
      </c>
      <c r="O2" s="55">
        <v>4</v>
      </c>
      <c r="P2" s="55">
        <v>4</v>
      </c>
      <c r="Q2" s="36"/>
      <c r="R2" s="36"/>
      <c r="S2" s="36"/>
      <c r="T2" s="36"/>
      <c r="U2" s="32">
        <f>SUM(C2,E2,G2,I2,K2,N2,O2,Q2,S2)</f>
        <v>30</v>
      </c>
      <c r="V2" s="32">
        <f>SUM(D2,F2,H2,J2,L2,P2,R2,T2)</f>
        <v>49</v>
      </c>
      <c r="W2" s="37">
        <f>(U2/V2)</f>
        <v>0.61224489795918369</v>
      </c>
      <c r="X2" s="32" t="s">
        <v>295</v>
      </c>
    </row>
    <row r="3" spans="1:24" s="56" customFormat="1" x14ac:dyDescent="0.25">
      <c r="A3" s="32">
        <v>2</v>
      </c>
      <c r="B3" s="32" t="s">
        <v>296</v>
      </c>
      <c r="C3" s="33">
        <v>2</v>
      </c>
      <c r="D3" s="33">
        <v>3</v>
      </c>
      <c r="E3" s="33">
        <v>1</v>
      </c>
      <c r="F3" s="33">
        <v>2</v>
      </c>
      <c r="G3" s="34">
        <v>14</v>
      </c>
      <c r="H3" s="34">
        <v>17</v>
      </c>
      <c r="I3" s="10">
        <v>4</v>
      </c>
      <c r="J3" s="10">
        <v>4</v>
      </c>
      <c r="K3" s="54">
        <v>14</v>
      </c>
      <c r="L3" s="54">
        <v>20</v>
      </c>
      <c r="M3" s="54"/>
      <c r="N3" s="54">
        <f t="shared" ref="N3:N50" si="0">FLOOR(IF(M3&lt;(0.5*L3),M3,(0.5*L3)),1)</f>
        <v>0</v>
      </c>
      <c r="O3" s="54">
        <v>0</v>
      </c>
      <c r="P3" s="54">
        <v>3</v>
      </c>
      <c r="Q3" s="36"/>
      <c r="R3" s="36"/>
      <c r="S3" s="36"/>
      <c r="T3" s="36"/>
      <c r="U3" s="32">
        <f t="shared" ref="U3:U50" si="1">SUM(C3,E3,G3,I3,K3,N3,O3,Q3,S3)</f>
        <v>35</v>
      </c>
      <c r="V3" s="32">
        <f t="shared" ref="V3:V50" si="2">SUM(D3,F3,H3,J3,L3,P3,R3,T3)</f>
        <v>49</v>
      </c>
      <c r="W3" s="37">
        <f t="shared" ref="W3:W50" si="3">(U3/V3)</f>
        <v>0.7142857142857143</v>
      </c>
      <c r="X3" s="32" t="s">
        <v>297</v>
      </c>
    </row>
    <row r="4" spans="1:24" s="56" customFormat="1" x14ac:dyDescent="0.25">
      <c r="A4" s="32">
        <v>3</v>
      </c>
      <c r="B4" s="32" t="s">
        <v>298</v>
      </c>
      <c r="C4" s="33">
        <v>2</v>
      </c>
      <c r="D4" s="33">
        <v>3</v>
      </c>
      <c r="E4" s="33">
        <v>2</v>
      </c>
      <c r="F4" s="33">
        <v>2</v>
      </c>
      <c r="G4" s="34">
        <v>10</v>
      </c>
      <c r="H4" s="34">
        <v>17</v>
      </c>
      <c r="I4" s="10">
        <v>1</v>
      </c>
      <c r="J4" s="10"/>
      <c r="K4" s="54">
        <v>9</v>
      </c>
      <c r="L4" s="54">
        <v>20</v>
      </c>
      <c r="M4" s="54"/>
      <c r="N4" s="54">
        <f t="shared" si="0"/>
        <v>0</v>
      </c>
      <c r="O4" s="54">
        <v>3</v>
      </c>
      <c r="P4" s="54">
        <v>5</v>
      </c>
      <c r="Q4" s="36"/>
      <c r="R4" s="36"/>
      <c r="S4" s="36"/>
      <c r="T4" s="36"/>
      <c r="U4" s="32">
        <f t="shared" si="1"/>
        <v>27</v>
      </c>
      <c r="V4" s="32">
        <f t="shared" si="2"/>
        <v>47</v>
      </c>
      <c r="W4" s="37">
        <f t="shared" si="3"/>
        <v>0.57446808510638303</v>
      </c>
      <c r="X4" s="32" t="s">
        <v>299</v>
      </c>
    </row>
    <row r="5" spans="1:24" s="56" customFormat="1" x14ac:dyDescent="0.25">
      <c r="A5" s="32">
        <v>4</v>
      </c>
      <c r="B5" s="32" t="s">
        <v>300</v>
      </c>
      <c r="C5" s="33">
        <v>2</v>
      </c>
      <c r="D5" s="33">
        <v>3</v>
      </c>
      <c r="E5" s="33">
        <v>3</v>
      </c>
      <c r="F5" s="33">
        <v>3</v>
      </c>
      <c r="G5" s="34">
        <v>11</v>
      </c>
      <c r="H5" s="34">
        <v>17</v>
      </c>
      <c r="I5" s="10">
        <v>4</v>
      </c>
      <c r="J5" s="10">
        <v>4</v>
      </c>
      <c r="K5" s="54">
        <v>12</v>
      </c>
      <c r="L5" s="54">
        <v>20</v>
      </c>
      <c r="M5" s="54">
        <v>4</v>
      </c>
      <c r="N5" s="54">
        <f t="shared" si="0"/>
        <v>4</v>
      </c>
      <c r="O5" s="54">
        <v>5</v>
      </c>
      <c r="P5" s="54">
        <v>5</v>
      </c>
      <c r="Q5" s="36"/>
      <c r="R5" s="36"/>
      <c r="S5" s="36"/>
      <c r="T5" s="36"/>
      <c r="U5" s="32">
        <f t="shared" si="1"/>
        <v>41</v>
      </c>
      <c r="V5" s="32">
        <f t="shared" si="2"/>
        <v>52</v>
      </c>
      <c r="W5" s="37">
        <f t="shared" si="3"/>
        <v>0.78846153846153844</v>
      </c>
      <c r="X5" s="32" t="s">
        <v>301</v>
      </c>
    </row>
    <row r="6" spans="1:24" s="56" customFormat="1" x14ac:dyDescent="0.25">
      <c r="A6" s="32">
        <v>5</v>
      </c>
      <c r="B6" s="32" t="s">
        <v>302</v>
      </c>
      <c r="C6" s="33">
        <v>3</v>
      </c>
      <c r="D6" s="33">
        <v>3</v>
      </c>
      <c r="E6" s="33">
        <v>2</v>
      </c>
      <c r="F6" s="33">
        <v>3</v>
      </c>
      <c r="G6" s="34">
        <v>15</v>
      </c>
      <c r="H6" s="34">
        <v>17</v>
      </c>
      <c r="I6" s="10">
        <v>1</v>
      </c>
      <c r="J6" s="10">
        <v>2</v>
      </c>
      <c r="K6" s="54">
        <v>17</v>
      </c>
      <c r="L6" s="54">
        <v>20</v>
      </c>
      <c r="M6" s="54"/>
      <c r="N6" s="54">
        <f t="shared" si="0"/>
        <v>0</v>
      </c>
      <c r="O6" s="54">
        <v>4</v>
      </c>
      <c r="P6" s="54">
        <v>4</v>
      </c>
      <c r="Q6" s="36"/>
      <c r="R6" s="36"/>
      <c r="S6" s="36"/>
      <c r="T6" s="36"/>
      <c r="U6" s="32">
        <f t="shared" si="1"/>
        <v>42</v>
      </c>
      <c r="V6" s="32">
        <f t="shared" si="2"/>
        <v>49</v>
      </c>
      <c r="W6" s="37">
        <f t="shared" si="3"/>
        <v>0.8571428571428571</v>
      </c>
      <c r="X6" s="32" t="s">
        <v>303</v>
      </c>
    </row>
    <row r="7" spans="1:24" s="56" customFormat="1" x14ac:dyDescent="0.25">
      <c r="A7" s="32">
        <v>6</v>
      </c>
      <c r="B7" s="32" t="s">
        <v>304</v>
      </c>
      <c r="C7" s="33">
        <v>3</v>
      </c>
      <c r="D7" s="33">
        <v>3</v>
      </c>
      <c r="E7" s="33">
        <v>1</v>
      </c>
      <c r="F7" s="33">
        <v>1</v>
      </c>
      <c r="G7" s="34">
        <v>13</v>
      </c>
      <c r="H7" s="34">
        <v>17</v>
      </c>
      <c r="I7" s="10">
        <v>3</v>
      </c>
      <c r="J7" s="10">
        <v>4</v>
      </c>
      <c r="K7" s="54">
        <v>16</v>
      </c>
      <c r="L7" s="54">
        <v>20</v>
      </c>
      <c r="M7" s="54"/>
      <c r="N7" s="54">
        <f t="shared" si="0"/>
        <v>0</v>
      </c>
      <c r="O7" s="55">
        <v>4</v>
      </c>
      <c r="P7" s="55">
        <v>4</v>
      </c>
      <c r="Q7" s="36"/>
      <c r="R7" s="36"/>
      <c r="S7" s="36"/>
      <c r="T7" s="36"/>
      <c r="U7" s="32">
        <f t="shared" si="1"/>
        <v>40</v>
      </c>
      <c r="V7" s="32">
        <f t="shared" si="2"/>
        <v>49</v>
      </c>
      <c r="W7" s="37">
        <f t="shared" si="3"/>
        <v>0.81632653061224492</v>
      </c>
      <c r="X7" s="32" t="s">
        <v>295</v>
      </c>
    </row>
    <row r="8" spans="1:24" s="56" customFormat="1" x14ac:dyDescent="0.25">
      <c r="A8" s="32">
        <v>7</v>
      </c>
      <c r="B8" s="32" t="s">
        <v>305</v>
      </c>
      <c r="C8" s="33">
        <v>1</v>
      </c>
      <c r="D8" s="33">
        <v>3</v>
      </c>
      <c r="E8" s="33">
        <v>1</v>
      </c>
      <c r="F8" s="33">
        <v>2</v>
      </c>
      <c r="G8" s="34">
        <v>10</v>
      </c>
      <c r="H8" s="34">
        <v>17</v>
      </c>
      <c r="I8" s="10">
        <v>4</v>
      </c>
      <c r="J8" s="10">
        <v>4</v>
      </c>
      <c r="K8" s="54">
        <v>12</v>
      </c>
      <c r="L8" s="54">
        <v>20</v>
      </c>
      <c r="M8" s="54"/>
      <c r="N8" s="54">
        <f t="shared" si="0"/>
        <v>0</v>
      </c>
      <c r="O8" s="54">
        <v>3</v>
      </c>
      <c r="P8" s="54">
        <v>3</v>
      </c>
      <c r="Q8" s="36"/>
      <c r="R8" s="36"/>
      <c r="S8" s="36"/>
      <c r="T8" s="36"/>
      <c r="U8" s="32">
        <f t="shared" si="1"/>
        <v>31</v>
      </c>
      <c r="V8" s="32">
        <f t="shared" si="2"/>
        <v>49</v>
      </c>
      <c r="W8" s="37">
        <f t="shared" si="3"/>
        <v>0.63265306122448983</v>
      </c>
      <c r="X8" s="32" t="s">
        <v>297</v>
      </c>
    </row>
    <row r="9" spans="1:24" s="56" customFormat="1" x14ac:dyDescent="0.25">
      <c r="A9" s="32">
        <v>8</v>
      </c>
      <c r="B9" s="32" t="s">
        <v>306</v>
      </c>
      <c r="C9" s="33">
        <v>0</v>
      </c>
      <c r="D9" s="33">
        <v>3</v>
      </c>
      <c r="E9" s="33">
        <v>0</v>
      </c>
      <c r="F9" s="33">
        <v>0</v>
      </c>
      <c r="G9" s="34">
        <v>0</v>
      </c>
      <c r="H9" s="34">
        <v>17</v>
      </c>
      <c r="I9" s="10">
        <v>0</v>
      </c>
      <c r="J9" s="10">
        <v>2</v>
      </c>
      <c r="K9" s="54">
        <v>0</v>
      </c>
      <c r="L9" s="54">
        <v>20</v>
      </c>
      <c r="M9" s="54"/>
      <c r="N9" s="54">
        <f t="shared" si="0"/>
        <v>0</v>
      </c>
      <c r="O9" s="54">
        <v>0</v>
      </c>
      <c r="P9" s="54">
        <v>5</v>
      </c>
      <c r="Q9" s="36"/>
      <c r="R9" s="36"/>
      <c r="S9" s="36"/>
      <c r="T9" s="36"/>
      <c r="U9" s="32">
        <f t="shared" si="1"/>
        <v>0</v>
      </c>
      <c r="V9" s="32">
        <f t="shared" si="2"/>
        <v>47</v>
      </c>
      <c r="W9" s="37">
        <f t="shared" si="3"/>
        <v>0</v>
      </c>
      <c r="X9" s="32" t="s">
        <v>299</v>
      </c>
    </row>
    <row r="10" spans="1:24" s="56" customFormat="1" x14ac:dyDescent="0.25">
      <c r="A10" s="32">
        <v>9</v>
      </c>
      <c r="B10" s="32" t="s">
        <v>307</v>
      </c>
      <c r="C10" s="33">
        <v>3</v>
      </c>
      <c r="D10" s="33">
        <v>3</v>
      </c>
      <c r="E10" s="33">
        <v>3</v>
      </c>
      <c r="F10" s="33">
        <v>3</v>
      </c>
      <c r="G10" s="34">
        <v>14</v>
      </c>
      <c r="H10" s="34">
        <v>17</v>
      </c>
      <c r="I10" s="10">
        <v>3</v>
      </c>
      <c r="J10" s="10">
        <v>4</v>
      </c>
      <c r="K10" s="54">
        <v>17</v>
      </c>
      <c r="L10" s="54">
        <v>20</v>
      </c>
      <c r="M10" s="54"/>
      <c r="N10" s="54">
        <f t="shared" si="0"/>
        <v>0</v>
      </c>
      <c r="O10" s="54">
        <v>5</v>
      </c>
      <c r="P10" s="54">
        <v>5</v>
      </c>
      <c r="Q10" s="36"/>
      <c r="R10" s="36"/>
      <c r="S10" s="36"/>
      <c r="T10" s="36"/>
      <c r="U10" s="32">
        <f t="shared" si="1"/>
        <v>45</v>
      </c>
      <c r="V10" s="32">
        <f t="shared" si="2"/>
        <v>52</v>
      </c>
      <c r="W10" s="37">
        <f t="shared" si="3"/>
        <v>0.86538461538461542</v>
      </c>
      <c r="X10" s="32" t="s">
        <v>301</v>
      </c>
    </row>
    <row r="11" spans="1:24" s="56" customFormat="1" x14ac:dyDescent="0.25">
      <c r="A11" s="32">
        <v>10</v>
      </c>
      <c r="B11" s="32" t="s">
        <v>308</v>
      </c>
      <c r="C11" s="33">
        <v>1</v>
      </c>
      <c r="D11" s="33">
        <v>3</v>
      </c>
      <c r="E11" s="33">
        <v>3</v>
      </c>
      <c r="F11" s="33">
        <v>3</v>
      </c>
      <c r="G11" s="34">
        <v>9</v>
      </c>
      <c r="H11" s="34">
        <v>17</v>
      </c>
      <c r="I11" s="10">
        <v>1</v>
      </c>
      <c r="J11" s="10">
        <v>2</v>
      </c>
      <c r="K11" s="54">
        <v>10</v>
      </c>
      <c r="L11" s="54">
        <v>20</v>
      </c>
      <c r="M11" s="54"/>
      <c r="N11" s="54">
        <f t="shared" si="0"/>
        <v>0</v>
      </c>
      <c r="O11" s="54">
        <v>3</v>
      </c>
      <c r="P11" s="54">
        <v>4</v>
      </c>
      <c r="Q11" s="36"/>
      <c r="R11" s="36"/>
      <c r="S11" s="36"/>
      <c r="T11" s="36"/>
      <c r="U11" s="32">
        <f t="shared" si="1"/>
        <v>27</v>
      </c>
      <c r="V11" s="32">
        <f t="shared" si="2"/>
        <v>49</v>
      </c>
      <c r="W11" s="37">
        <f t="shared" si="3"/>
        <v>0.55102040816326525</v>
      </c>
      <c r="X11" s="32" t="s">
        <v>303</v>
      </c>
    </row>
    <row r="12" spans="1:24" s="56" customFormat="1" x14ac:dyDescent="0.25">
      <c r="A12" s="32">
        <v>11</v>
      </c>
      <c r="B12" s="32" t="s">
        <v>309</v>
      </c>
      <c r="C12" s="33">
        <v>3</v>
      </c>
      <c r="D12" s="33">
        <v>3</v>
      </c>
      <c r="E12" s="33">
        <v>1</v>
      </c>
      <c r="F12" s="33">
        <v>1</v>
      </c>
      <c r="G12" s="34">
        <v>14</v>
      </c>
      <c r="H12" s="34">
        <v>17</v>
      </c>
      <c r="I12" s="10">
        <v>3</v>
      </c>
      <c r="J12" s="10">
        <v>4</v>
      </c>
      <c r="K12" s="54">
        <v>15</v>
      </c>
      <c r="L12" s="54">
        <v>20</v>
      </c>
      <c r="M12" s="54"/>
      <c r="N12" s="54">
        <f t="shared" si="0"/>
        <v>0</v>
      </c>
      <c r="O12" s="55">
        <v>4</v>
      </c>
      <c r="P12" s="55">
        <v>4</v>
      </c>
      <c r="Q12" s="36"/>
      <c r="R12" s="36"/>
      <c r="S12" s="36"/>
      <c r="T12" s="36"/>
      <c r="U12" s="32">
        <f t="shared" si="1"/>
        <v>40</v>
      </c>
      <c r="V12" s="32">
        <f t="shared" si="2"/>
        <v>49</v>
      </c>
      <c r="W12" s="37">
        <f t="shared" si="3"/>
        <v>0.81632653061224492</v>
      </c>
      <c r="X12" s="32" t="s">
        <v>295</v>
      </c>
    </row>
    <row r="13" spans="1:24" s="56" customFormat="1" x14ac:dyDescent="0.25">
      <c r="A13" s="32">
        <v>12</v>
      </c>
      <c r="B13" s="32" t="s">
        <v>310</v>
      </c>
      <c r="C13" s="33">
        <v>2</v>
      </c>
      <c r="D13" s="33">
        <v>3</v>
      </c>
      <c r="E13" s="33">
        <v>1</v>
      </c>
      <c r="F13" s="33">
        <v>2</v>
      </c>
      <c r="G13" s="34">
        <v>11</v>
      </c>
      <c r="H13" s="34">
        <v>17</v>
      </c>
      <c r="I13" s="10">
        <v>3</v>
      </c>
      <c r="J13" s="10">
        <v>4</v>
      </c>
      <c r="K13" s="54">
        <v>11</v>
      </c>
      <c r="L13" s="54">
        <v>20</v>
      </c>
      <c r="M13" s="54"/>
      <c r="N13" s="54">
        <f t="shared" si="0"/>
        <v>0</v>
      </c>
      <c r="O13" s="54">
        <v>3</v>
      </c>
      <c r="P13" s="54">
        <v>3</v>
      </c>
      <c r="Q13" s="36"/>
      <c r="R13" s="36"/>
      <c r="S13" s="36"/>
      <c r="T13" s="36"/>
      <c r="U13" s="32">
        <f t="shared" si="1"/>
        <v>31</v>
      </c>
      <c r="V13" s="32">
        <f t="shared" si="2"/>
        <v>49</v>
      </c>
      <c r="W13" s="37">
        <f t="shared" si="3"/>
        <v>0.63265306122448983</v>
      </c>
      <c r="X13" s="32" t="s">
        <v>297</v>
      </c>
    </row>
    <row r="14" spans="1:24" s="56" customFormat="1" x14ac:dyDescent="0.25">
      <c r="A14" s="32">
        <v>13</v>
      </c>
      <c r="B14" s="32" t="s">
        <v>311</v>
      </c>
      <c r="C14" s="33">
        <v>2</v>
      </c>
      <c r="D14" s="33">
        <v>3</v>
      </c>
      <c r="E14" s="33">
        <v>1</v>
      </c>
      <c r="F14" s="33">
        <v>2</v>
      </c>
      <c r="G14" s="34">
        <v>12</v>
      </c>
      <c r="H14" s="34">
        <v>17</v>
      </c>
      <c r="I14" s="10">
        <v>1</v>
      </c>
      <c r="J14" s="10">
        <v>2</v>
      </c>
      <c r="K14" s="54">
        <v>10</v>
      </c>
      <c r="L14" s="54">
        <v>20</v>
      </c>
      <c r="M14" s="54"/>
      <c r="N14" s="54">
        <f t="shared" si="0"/>
        <v>0</v>
      </c>
      <c r="O14" s="54">
        <v>3</v>
      </c>
      <c r="P14" s="54">
        <v>5</v>
      </c>
      <c r="Q14" s="36"/>
      <c r="R14" s="36"/>
      <c r="S14" s="36"/>
      <c r="T14" s="36"/>
      <c r="U14" s="32">
        <f t="shared" si="1"/>
        <v>29</v>
      </c>
      <c r="V14" s="32">
        <f t="shared" si="2"/>
        <v>49</v>
      </c>
      <c r="W14" s="37">
        <f t="shared" si="3"/>
        <v>0.59183673469387754</v>
      </c>
      <c r="X14" s="32" t="s">
        <v>299</v>
      </c>
    </row>
    <row r="15" spans="1:24" s="56" customFormat="1" x14ac:dyDescent="0.25">
      <c r="A15" s="32">
        <v>14</v>
      </c>
      <c r="B15" s="32" t="s">
        <v>312</v>
      </c>
      <c r="C15" s="33">
        <v>2</v>
      </c>
      <c r="D15" s="33">
        <v>3</v>
      </c>
      <c r="E15" s="33">
        <v>0</v>
      </c>
      <c r="F15" s="33">
        <v>3</v>
      </c>
      <c r="G15" s="34">
        <v>12</v>
      </c>
      <c r="H15" s="34">
        <v>17</v>
      </c>
      <c r="I15" s="10">
        <v>4</v>
      </c>
      <c r="J15" s="10">
        <v>4</v>
      </c>
      <c r="K15" s="54">
        <v>10</v>
      </c>
      <c r="L15" s="54">
        <v>20</v>
      </c>
      <c r="M15" s="54"/>
      <c r="N15" s="54">
        <f t="shared" si="0"/>
        <v>0</v>
      </c>
      <c r="O15" s="54">
        <v>5</v>
      </c>
      <c r="P15" s="54">
        <v>5</v>
      </c>
      <c r="Q15" s="36"/>
      <c r="R15" s="36"/>
      <c r="S15" s="36"/>
      <c r="T15" s="36"/>
      <c r="U15" s="32">
        <f t="shared" si="1"/>
        <v>33</v>
      </c>
      <c r="V15" s="32">
        <f t="shared" si="2"/>
        <v>52</v>
      </c>
      <c r="W15" s="37">
        <f t="shared" si="3"/>
        <v>0.63461538461538458</v>
      </c>
      <c r="X15" s="32" t="s">
        <v>301</v>
      </c>
    </row>
    <row r="16" spans="1:24" s="56" customFormat="1" x14ac:dyDescent="0.25">
      <c r="A16" s="32">
        <v>15</v>
      </c>
      <c r="B16" s="32" t="s">
        <v>313</v>
      </c>
      <c r="C16" s="33">
        <v>1</v>
      </c>
      <c r="D16" s="33">
        <v>3</v>
      </c>
      <c r="E16" s="33">
        <v>3</v>
      </c>
      <c r="F16" s="33">
        <v>3</v>
      </c>
      <c r="G16" s="34">
        <v>14</v>
      </c>
      <c r="H16" s="34">
        <v>17</v>
      </c>
      <c r="I16" s="10">
        <v>1</v>
      </c>
      <c r="J16" s="10">
        <v>2</v>
      </c>
      <c r="K16" s="54">
        <v>16</v>
      </c>
      <c r="L16" s="54">
        <v>20</v>
      </c>
      <c r="M16" s="54"/>
      <c r="N16" s="54">
        <f t="shared" si="0"/>
        <v>0</v>
      </c>
      <c r="O16" s="54">
        <v>2</v>
      </c>
      <c r="P16" s="54">
        <v>4</v>
      </c>
      <c r="Q16" s="36"/>
      <c r="R16" s="36"/>
      <c r="S16" s="36"/>
      <c r="T16" s="36"/>
      <c r="U16" s="32">
        <f t="shared" si="1"/>
        <v>37</v>
      </c>
      <c r="V16" s="32">
        <f t="shared" si="2"/>
        <v>49</v>
      </c>
      <c r="W16" s="37">
        <f t="shared" si="3"/>
        <v>0.75510204081632648</v>
      </c>
      <c r="X16" s="32" t="s">
        <v>303</v>
      </c>
    </row>
    <row r="17" spans="1:24" s="56" customFormat="1" x14ac:dyDescent="0.25">
      <c r="A17" s="32">
        <v>16</v>
      </c>
      <c r="B17" s="32" t="s">
        <v>314</v>
      </c>
      <c r="C17" s="33">
        <v>2</v>
      </c>
      <c r="D17" s="33">
        <v>3</v>
      </c>
      <c r="E17" s="33">
        <v>0</v>
      </c>
      <c r="F17" s="33">
        <v>1</v>
      </c>
      <c r="G17" s="34">
        <v>14</v>
      </c>
      <c r="H17" s="34">
        <v>17</v>
      </c>
      <c r="I17" s="10">
        <v>4</v>
      </c>
      <c r="J17" s="10">
        <v>4</v>
      </c>
      <c r="K17" s="54">
        <v>16</v>
      </c>
      <c r="L17" s="54">
        <v>20</v>
      </c>
      <c r="M17" s="54"/>
      <c r="N17" s="54">
        <f t="shared" si="0"/>
        <v>0</v>
      </c>
      <c r="O17" s="55">
        <v>4</v>
      </c>
      <c r="P17" s="55">
        <v>4</v>
      </c>
      <c r="Q17" s="36"/>
      <c r="R17" s="36"/>
      <c r="S17" s="36"/>
      <c r="T17" s="36"/>
      <c r="U17" s="32">
        <f t="shared" si="1"/>
        <v>40</v>
      </c>
      <c r="V17" s="32">
        <f t="shared" si="2"/>
        <v>49</v>
      </c>
      <c r="W17" s="37">
        <f t="shared" si="3"/>
        <v>0.81632653061224492</v>
      </c>
      <c r="X17" s="32" t="s">
        <v>295</v>
      </c>
    </row>
    <row r="18" spans="1:24" s="56" customFormat="1" x14ac:dyDescent="0.25">
      <c r="A18" s="32">
        <v>17</v>
      </c>
      <c r="B18" s="32" t="s">
        <v>315</v>
      </c>
      <c r="C18" s="33">
        <v>2</v>
      </c>
      <c r="D18" s="33">
        <v>3</v>
      </c>
      <c r="E18" s="33">
        <v>2</v>
      </c>
      <c r="F18" s="33">
        <v>2</v>
      </c>
      <c r="G18" s="34">
        <v>14</v>
      </c>
      <c r="H18" s="34">
        <v>17</v>
      </c>
      <c r="I18" s="10">
        <v>4</v>
      </c>
      <c r="J18" s="10">
        <v>4</v>
      </c>
      <c r="K18" s="54">
        <v>15</v>
      </c>
      <c r="L18" s="54">
        <v>20</v>
      </c>
      <c r="M18" s="54"/>
      <c r="N18" s="54">
        <f t="shared" si="0"/>
        <v>0</v>
      </c>
      <c r="O18" s="54">
        <v>1</v>
      </c>
      <c r="P18" s="54">
        <v>3</v>
      </c>
      <c r="Q18" s="36"/>
      <c r="R18" s="36"/>
      <c r="S18" s="36"/>
      <c r="T18" s="36"/>
      <c r="U18" s="32">
        <f t="shared" si="1"/>
        <v>38</v>
      </c>
      <c r="V18" s="32">
        <f t="shared" si="2"/>
        <v>49</v>
      </c>
      <c r="W18" s="37">
        <f t="shared" si="3"/>
        <v>0.77551020408163263</v>
      </c>
      <c r="X18" s="32" t="s">
        <v>297</v>
      </c>
    </row>
    <row r="19" spans="1:24" s="56" customFormat="1" x14ac:dyDescent="0.25">
      <c r="A19" s="32">
        <v>18</v>
      </c>
      <c r="B19" s="32" t="s">
        <v>316</v>
      </c>
      <c r="C19" s="33">
        <v>1</v>
      </c>
      <c r="D19" s="33">
        <v>3</v>
      </c>
      <c r="E19" s="33">
        <v>1</v>
      </c>
      <c r="F19" s="33">
        <v>2</v>
      </c>
      <c r="G19" s="34">
        <v>9</v>
      </c>
      <c r="H19" s="34">
        <v>17</v>
      </c>
      <c r="I19" s="10">
        <v>0</v>
      </c>
      <c r="J19" s="10">
        <v>2</v>
      </c>
      <c r="K19" s="54">
        <v>13</v>
      </c>
      <c r="L19" s="54">
        <v>20</v>
      </c>
      <c r="M19" s="54"/>
      <c r="N19" s="54">
        <f t="shared" si="0"/>
        <v>0</v>
      </c>
      <c r="O19" s="54">
        <v>4</v>
      </c>
      <c r="P19" s="54">
        <v>5</v>
      </c>
      <c r="Q19" s="36"/>
      <c r="R19" s="36"/>
      <c r="S19" s="36"/>
      <c r="T19" s="36"/>
      <c r="U19" s="32">
        <f t="shared" si="1"/>
        <v>28</v>
      </c>
      <c r="V19" s="32">
        <f t="shared" si="2"/>
        <v>49</v>
      </c>
      <c r="W19" s="37">
        <f t="shared" si="3"/>
        <v>0.5714285714285714</v>
      </c>
      <c r="X19" s="32" t="s">
        <v>299</v>
      </c>
    </row>
    <row r="20" spans="1:24" s="56" customFormat="1" x14ac:dyDescent="0.25">
      <c r="A20" s="32">
        <v>19</v>
      </c>
      <c r="B20" s="32" t="s">
        <v>317</v>
      </c>
      <c r="C20" s="33">
        <v>1</v>
      </c>
      <c r="D20" s="33">
        <v>3</v>
      </c>
      <c r="E20" s="57">
        <v>0</v>
      </c>
      <c r="F20" s="33">
        <v>3</v>
      </c>
      <c r="G20" s="34">
        <v>4</v>
      </c>
      <c r="H20" s="34">
        <v>17</v>
      </c>
      <c r="I20" s="10">
        <v>0</v>
      </c>
      <c r="J20" s="10">
        <v>4</v>
      </c>
      <c r="K20" s="54">
        <v>0</v>
      </c>
      <c r="L20" s="54">
        <v>20</v>
      </c>
      <c r="M20" s="54"/>
      <c r="N20" s="54">
        <f t="shared" si="0"/>
        <v>0</v>
      </c>
      <c r="O20" s="54">
        <v>1</v>
      </c>
      <c r="P20" s="54">
        <v>5</v>
      </c>
      <c r="Q20" s="36"/>
      <c r="R20" s="36"/>
      <c r="S20" s="36"/>
      <c r="T20" s="36"/>
      <c r="U20" s="32">
        <f t="shared" si="1"/>
        <v>6</v>
      </c>
      <c r="V20" s="32">
        <f t="shared" si="2"/>
        <v>52</v>
      </c>
      <c r="W20" s="37">
        <f t="shared" si="3"/>
        <v>0.11538461538461539</v>
      </c>
      <c r="X20" s="32" t="s">
        <v>301</v>
      </c>
    </row>
    <row r="21" spans="1:24" s="56" customFormat="1" x14ac:dyDescent="0.25">
      <c r="A21" s="32">
        <v>20</v>
      </c>
      <c r="B21" s="32" t="s">
        <v>318</v>
      </c>
      <c r="C21" s="33">
        <v>1</v>
      </c>
      <c r="D21" s="33">
        <v>3</v>
      </c>
      <c r="E21" s="33">
        <v>2</v>
      </c>
      <c r="F21" s="33">
        <v>3</v>
      </c>
      <c r="G21" s="34">
        <v>10</v>
      </c>
      <c r="H21" s="34">
        <v>17</v>
      </c>
      <c r="I21" s="10">
        <v>0</v>
      </c>
      <c r="J21" s="10">
        <v>2</v>
      </c>
      <c r="K21" s="54">
        <v>10</v>
      </c>
      <c r="L21" s="54">
        <v>20</v>
      </c>
      <c r="M21" s="54"/>
      <c r="N21" s="54">
        <f t="shared" si="0"/>
        <v>0</v>
      </c>
      <c r="O21" s="54">
        <v>3</v>
      </c>
      <c r="P21" s="54">
        <v>4</v>
      </c>
      <c r="Q21" s="36"/>
      <c r="R21" s="36"/>
      <c r="S21" s="36"/>
      <c r="T21" s="36"/>
      <c r="U21" s="32">
        <f t="shared" si="1"/>
        <v>26</v>
      </c>
      <c r="V21" s="32">
        <f t="shared" si="2"/>
        <v>49</v>
      </c>
      <c r="W21" s="37">
        <f t="shared" si="3"/>
        <v>0.53061224489795922</v>
      </c>
      <c r="X21" s="32" t="s">
        <v>303</v>
      </c>
    </row>
    <row r="22" spans="1:24" s="56" customFormat="1" x14ac:dyDescent="0.25">
      <c r="A22" s="32">
        <v>21</v>
      </c>
      <c r="B22" s="32" t="s">
        <v>319</v>
      </c>
      <c r="C22" s="33">
        <v>2</v>
      </c>
      <c r="D22" s="33">
        <v>3</v>
      </c>
      <c r="E22" s="33">
        <v>0</v>
      </c>
      <c r="F22" s="33">
        <v>1</v>
      </c>
      <c r="G22" s="34">
        <v>8</v>
      </c>
      <c r="H22" s="34">
        <v>17</v>
      </c>
      <c r="I22" s="10">
        <v>2</v>
      </c>
      <c r="J22" s="10">
        <v>4</v>
      </c>
      <c r="K22" s="54">
        <v>7</v>
      </c>
      <c r="L22" s="54">
        <v>20</v>
      </c>
      <c r="M22" s="54">
        <v>2</v>
      </c>
      <c r="N22" s="54">
        <f t="shared" si="0"/>
        <v>2</v>
      </c>
      <c r="O22" s="55">
        <v>4</v>
      </c>
      <c r="P22" s="55">
        <v>4</v>
      </c>
      <c r="Q22" s="36"/>
      <c r="R22" s="36"/>
      <c r="S22" s="36"/>
      <c r="T22" s="36"/>
      <c r="U22" s="32">
        <f t="shared" si="1"/>
        <v>25</v>
      </c>
      <c r="V22" s="32">
        <f t="shared" si="2"/>
        <v>49</v>
      </c>
      <c r="W22" s="37">
        <f t="shared" si="3"/>
        <v>0.51020408163265307</v>
      </c>
      <c r="X22" s="32" t="s">
        <v>295</v>
      </c>
    </row>
    <row r="23" spans="1:24" s="56" customFormat="1" x14ac:dyDescent="0.25">
      <c r="A23" s="32">
        <v>22</v>
      </c>
      <c r="B23" s="32" t="s">
        <v>320</v>
      </c>
      <c r="C23" s="33">
        <v>2</v>
      </c>
      <c r="D23" s="33">
        <v>3</v>
      </c>
      <c r="E23" s="33">
        <v>2</v>
      </c>
      <c r="F23" s="33">
        <v>2</v>
      </c>
      <c r="G23" s="34">
        <v>14</v>
      </c>
      <c r="H23" s="34">
        <v>17</v>
      </c>
      <c r="I23" s="10">
        <v>4</v>
      </c>
      <c r="J23" s="10">
        <v>4</v>
      </c>
      <c r="K23" s="54">
        <v>18</v>
      </c>
      <c r="L23" s="54">
        <v>20</v>
      </c>
      <c r="M23" s="54"/>
      <c r="N23" s="54">
        <f t="shared" si="0"/>
        <v>0</v>
      </c>
      <c r="O23" s="54">
        <v>3</v>
      </c>
      <c r="P23" s="54">
        <v>3</v>
      </c>
      <c r="Q23" s="36"/>
      <c r="R23" s="36"/>
      <c r="S23" s="36"/>
      <c r="T23" s="36"/>
      <c r="U23" s="32">
        <f t="shared" si="1"/>
        <v>43</v>
      </c>
      <c r="V23" s="32">
        <f t="shared" si="2"/>
        <v>49</v>
      </c>
      <c r="W23" s="37">
        <f t="shared" si="3"/>
        <v>0.87755102040816324</v>
      </c>
      <c r="X23" s="32" t="s">
        <v>297</v>
      </c>
    </row>
    <row r="24" spans="1:24" s="56" customFormat="1" x14ac:dyDescent="0.25">
      <c r="A24" s="32">
        <v>23</v>
      </c>
      <c r="B24" s="32" t="s">
        <v>321</v>
      </c>
      <c r="C24" s="33">
        <v>3</v>
      </c>
      <c r="D24" s="33">
        <v>3</v>
      </c>
      <c r="E24" s="33">
        <v>2</v>
      </c>
      <c r="F24" s="33">
        <v>2</v>
      </c>
      <c r="G24" s="34">
        <v>15</v>
      </c>
      <c r="H24" s="34">
        <v>17</v>
      </c>
      <c r="I24" s="10">
        <v>1</v>
      </c>
      <c r="J24" s="10">
        <v>2</v>
      </c>
      <c r="K24" s="54">
        <v>18</v>
      </c>
      <c r="L24" s="54">
        <v>20</v>
      </c>
      <c r="M24" s="54"/>
      <c r="N24" s="54">
        <f t="shared" si="0"/>
        <v>0</v>
      </c>
      <c r="O24" s="54">
        <v>5</v>
      </c>
      <c r="P24" s="54">
        <v>5</v>
      </c>
      <c r="Q24" s="36"/>
      <c r="R24" s="36"/>
      <c r="S24" s="36"/>
      <c r="T24" s="36"/>
      <c r="U24" s="32">
        <f t="shared" si="1"/>
        <v>44</v>
      </c>
      <c r="V24" s="32">
        <f t="shared" si="2"/>
        <v>49</v>
      </c>
      <c r="W24" s="37">
        <f t="shared" si="3"/>
        <v>0.89795918367346939</v>
      </c>
      <c r="X24" s="32" t="s">
        <v>299</v>
      </c>
    </row>
    <row r="25" spans="1:24" s="56" customFormat="1" x14ac:dyDescent="0.25">
      <c r="A25" s="32">
        <v>24</v>
      </c>
      <c r="B25" s="32" t="s">
        <v>322</v>
      </c>
      <c r="C25" s="33">
        <v>1</v>
      </c>
      <c r="D25" s="33">
        <v>3</v>
      </c>
      <c r="E25" s="33">
        <v>3</v>
      </c>
      <c r="F25" s="33">
        <v>3</v>
      </c>
      <c r="G25" s="34">
        <v>8</v>
      </c>
      <c r="H25" s="34">
        <v>17</v>
      </c>
      <c r="I25" s="10">
        <v>2</v>
      </c>
      <c r="J25" s="10">
        <v>4</v>
      </c>
      <c r="K25" s="54">
        <v>5</v>
      </c>
      <c r="L25" s="54">
        <v>20</v>
      </c>
      <c r="M25" s="54"/>
      <c r="N25" s="54">
        <f t="shared" si="0"/>
        <v>0</v>
      </c>
      <c r="O25" s="54">
        <v>2</v>
      </c>
      <c r="P25" s="54">
        <v>5</v>
      </c>
      <c r="Q25" s="36"/>
      <c r="R25" s="36"/>
      <c r="S25" s="36"/>
      <c r="T25" s="36"/>
      <c r="U25" s="32">
        <f t="shared" si="1"/>
        <v>21</v>
      </c>
      <c r="V25" s="32">
        <f t="shared" si="2"/>
        <v>52</v>
      </c>
      <c r="W25" s="37">
        <f t="shared" si="3"/>
        <v>0.40384615384615385</v>
      </c>
      <c r="X25" s="32" t="s">
        <v>301</v>
      </c>
    </row>
    <row r="26" spans="1:24" s="56" customFormat="1" x14ac:dyDescent="0.25">
      <c r="A26" s="32">
        <v>25</v>
      </c>
      <c r="B26" s="32" t="s">
        <v>323</v>
      </c>
      <c r="C26" s="33">
        <v>3</v>
      </c>
      <c r="D26" s="33">
        <v>3</v>
      </c>
      <c r="E26" s="33">
        <v>3</v>
      </c>
      <c r="F26" s="33">
        <v>3</v>
      </c>
      <c r="G26" s="34">
        <v>15</v>
      </c>
      <c r="H26" s="34">
        <v>17</v>
      </c>
      <c r="I26" s="10">
        <v>1</v>
      </c>
      <c r="J26" s="10">
        <v>2</v>
      </c>
      <c r="K26" s="54">
        <v>16</v>
      </c>
      <c r="L26" s="54">
        <v>20</v>
      </c>
      <c r="M26" s="54"/>
      <c r="N26" s="54">
        <f t="shared" si="0"/>
        <v>0</v>
      </c>
      <c r="O26" s="54">
        <v>3</v>
      </c>
      <c r="P26" s="54">
        <v>4</v>
      </c>
      <c r="Q26" s="36"/>
      <c r="R26" s="36"/>
      <c r="S26" s="36"/>
      <c r="T26" s="36"/>
      <c r="U26" s="32">
        <f t="shared" si="1"/>
        <v>41</v>
      </c>
      <c r="V26" s="32">
        <f t="shared" si="2"/>
        <v>49</v>
      </c>
      <c r="W26" s="37">
        <f t="shared" si="3"/>
        <v>0.83673469387755106</v>
      </c>
      <c r="X26" s="32" t="s">
        <v>303</v>
      </c>
    </row>
    <row r="27" spans="1:24" s="56" customFormat="1" x14ac:dyDescent="0.25">
      <c r="A27" s="32">
        <v>26</v>
      </c>
      <c r="B27" s="32" t="s">
        <v>324</v>
      </c>
      <c r="C27" s="33">
        <v>3</v>
      </c>
      <c r="D27" s="33">
        <v>3</v>
      </c>
      <c r="E27" s="33">
        <v>1</v>
      </c>
      <c r="F27" s="33">
        <v>1</v>
      </c>
      <c r="G27" s="34">
        <v>14</v>
      </c>
      <c r="H27" s="34">
        <v>17</v>
      </c>
      <c r="I27" s="10">
        <v>3</v>
      </c>
      <c r="J27" s="10">
        <v>4</v>
      </c>
      <c r="K27" s="54">
        <v>17</v>
      </c>
      <c r="L27" s="54">
        <v>20</v>
      </c>
      <c r="M27" s="54"/>
      <c r="N27" s="54">
        <f t="shared" si="0"/>
        <v>0</v>
      </c>
      <c r="O27" s="55">
        <v>4</v>
      </c>
      <c r="P27" s="55">
        <v>4</v>
      </c>
      <c r="Q27" s="36"/>
      <c r="R27" s="36"/>
      <c r="S27" s="36"/>
      <c r="T27" s="36"/>
      <c r="U27" s="32">
        <f t="shared" si="1"/>
        <v>42</v>
      </c>
      <c r="V27" s="32">
        <f t="shared" si="2"/>
        <v>49</v>
      </c>
      <c r="W27" s="37">
        <f t="shared" si="3"/>
        <v>0.8571428571428571</v>
      </c>
      <c r="X27" s="32" t="s">
        <v>295</v>
      </c>
    </row>
    <row r="28" spans="1:24" s="56" customFormat="1" x14ac:dyDescent="0.25">
      <c r="A28" s="32">
        <v>27</v>
      </c>
      <c r="B28" s="32" t="s">
        <v>325</v>
      </c>
      <c r="C28" s="33">
        <v>2</v>
      </c>
      <c r="D28" s="33">
        <v>3</v>
      </c>
      <c r="E28" s="33">
        <v>2</v>
      </c>
      <c r="F28" s="33">
        <v>2</v>
      </c>
      <c r="G28" s="34">
        <v>12</v>
      </c>
      <c r="H28" s="34">
        <v>17</v>
      </c>
      <c r="I28" s="10">
        <v>3</v>
      </c>
      <c r="J28" s="10">
        <v>4</v>
      </c>
      <c r="K28" s="54">
        <v>11</v>
      </c>
      <c r="L28" s="54">
        <v>20</v>
      </c>
      <c r="M28" s="54"/>
      <c r="N28" s="54">
        <f t="shared" si="0"/>
        <v>0</v>
      </c>
      <c r="O28" s="54">
        <v>2</v>
      </c>
      <c r="P28" s="54">
        <v>3</v>
      </c>
      <c r="Q28" s="36"/>
      <c r="R28" s="36"/>
      <c r="S28" s="36"/>
      <c r="T28" s="36"/>
      <c r="U28" s="32">
        <f t="shared" si="1"/>
        <v>32</v>
      </c>
      <c r="V28" s="32">
        <f t="shared" si="2"/>
        <v>49</v>
      </c>
      <c r="W28" s="37">
        <f t="shared" si="3"/>
        <v>0.65306122448979587</v>
      </c>
      <c r="X28" s="32" t="s">
        <v>297</v>
      </c>
    </row>
    <row r="29" spans="1:24" s="56" customFormat="1" x14ac:dyDescent="0.25">
      <c r="A29" s="32">
        <v>28</v>
      </c>
      <c r="B29" s="32" t="s">
        <v>326</v>
      </c>
      <c r="C29" s="33">
        <v>2</v>
      </c>
      <c r="D29" s="33">
        <v>3</v>
      </c>
      <c r="E29" s="33">
        <v>1</v>
      </c>
      <c r="F29" s="33">
        <v>2</v>
      </c>
      <c r="G29" s="34">
        <v>11</v>
      </c>
      <c r="H29" s="34">
        <v>17</v>
      </c>
      <c r="I29" s="10">
        <v>1</v>
      </c>
      <c r="J29" s="10">
        <v>2</v>
      </c>
      <c r="K29" s="54">
        <v>14</v>
      </c>
      <c r="L29" s="54">
        <v>20</v>
      </c>
      <c r="M29" s="54"/>
      <c r="N29" s="54">
        <f t="shared" si="0"/>
        <v>0</v>
      </c>
      <c r="O29" s="54">
        <v>5</v>
      </c>
      <c r="P29" s="54">
        <v>5</v>
      </c>
      <c r="Q29" s="36"/>
      <c r="R29" s="36"/>
      <c r="S29" s="36"/>
      <c r="T29" s="36"/>
      <c r="U29" s="32">
        <f t="shared" si="1"/>
        <v>34</v>
      </c>
      <c r="V29" s="32">
        <f t="shared" si="2"/>
        <v>49</v>
      </c>
      <c r="W29" s="37">
        <f t="shared" si="3"/>
        <v>0.69387755102040816</v>
      </c>
      <c r="X29" s="32" t="s">
        <v>299</v>
      </c>
    </row>
    <row r="30" spans="1:24" s="56" customFormat="1" x14ac:dyDescent="0.25">
      <c r="A30" s="32">
        <v>29</v>
      </c>
      <c r="B30" s="32" t="s">
        <v>327</v>
      </c>
      <c r="C30" s="33">
        <v>2</v>
      </c>
      <c r="D30" s="33">
        <v>3</v>
      </c>
      <c r="E30" s="33">
        <v>3</v>
      </c>
      <c r="F30" s="33">
        <v>3</v>
      </c>
      <c r="G30" s="34">
        <v>14</v>
      </c>
      <c r="H30" s="34">
        <v>17</v>
      </c>
      <c r="I30" s="10">
        <v>4</v>
      </c>
      <c r="J30" s="10">
        <v>4</v>
      </c>
      <c r="K30" s="54">
        <v>16</v>
      </c>
      <c r="L30" s="54">
        <v>20</v>
      </c>
      <c r="M30" s="54"/>
      <c r="N30" s="54">
        <f t="shared" si="0"/>
        <v>0</v>
      </c>
      <c r="O30" s="54">
        <v>5</v>
      </c>
      <c r="P30" s="54">
        <v>5</v>
      </c>
      <c r="Q30" s="36"/>
      <c r="R30" s="36"/>
      <c r="S30" s="36"/>
      <c r="T30" s="36"/>
      <c r="U30" s="32">
        <f t="shared" si="1"/>
        <v>44</v>
      </c>
      <c r="V30" s="32">
        <f t="shared" si="2"/>
        <v>52</v>
      </c>
      <c r="W30" s="37">
        <f t="shared" si="3"/>
        <v>0.84615384615384615</v>
      </c>
      <c r="X30" s="32" t="s">
        <v>301</v>
      </c>
    </row>
    <row r="31" spans="1:24" s="56" customFormat="1" x14ac:dyDescent="0.25">
      <c r="A31" s="32">
        <v>30</v>
      </c>
      <c r="B31" s="32" t="s">
        <v>328</v>
      </c>
      <c r="C31" s="33">
        <v>0</v>
      </c>
      <c r="D31" s="33">
        <v>3</v>
      </c>
      <c r="E31" s="33">
        <v>2</v>
      </c>
      <c r="F31" s="33">
        <v>3</v>
      </c>
      <c r="G31" s="34">
        <v>12</v>
      </c>
      <c r="H31" s="34">
        <v>17</v>
      </c>
      <c r="I31" s="10">
        <v>1</v>
      </c>
      <c r="J31" s="10">
        <v>2</v>
      </c>
      <c r="K31" s="54">
        <v>11</v>
      </c>
      <c r="L31" s="54">
        <v>20</v>
      </c>
      <c r="M31" s="54"/>
      <c r="N31" s="54">
        <f t="shared" si="0"/>
        <v>0</v>
      </c>
      <c r="O31" s="54">
        <v>3</v>
      </c>
      <c r="P31" s="54">
        <v>4</v>
      </c>
      <c r="Q31" s="36"/>
      <c r="R31" s="36"/>
      <c r="S31" s="36"/>
      <c r="T31" s="36"/>
      <c r="U31" s="32">
        <f t="shared" si="1"/>
        <v>29</v>
      </c>
      <c r="V31" s="32">
        <f t="shared" si="2"/>
        <v>49</v>
      </c>
      <c r="W31" s="37">
        <f t="shared" si="3"/>
        <v>0.59183673469387754</v>
      </c>
      <c r="X31" s="32" t="s">
        <v>303</v>
      </c>
    </row>
    <row r="32" spans="1:24" s="56" customFormat="1" x14ac:dyDescent="0.25">
      <c r="A32" s="32">
        <v>31</v>
      </c>
      <c r="B32" s="32" t="s">
        <v>329</v>
      </c>
      <c r="C32" s="33">
        <v>1</v>
      </c>
      <c r="D32" s="33">
        <v>3</v>
      </c>
      <c r="E32" s="33">
        <v>0</v>
      </c>
      <c r="F32" s="33">
        <v>1</v>
      </c>
      <c r="G32" s="34">
        <v>9</v>
      </c>
      <c r="H32" s="34">
        <v>17</v>
      </c>
      <c r="I32" s="10">
        <v>3</v>
      </c>
      <c r="J32" s="10">
        <v>4</v>
      </c>
      <c r="K32" s="54">
        <v>11</v>
      </c>
      <c r="L32" s="54">
        <v>20</v>
      </c>
      <c r="M32" s="54"/>
      <c r="N32" s="54">
        <f t="shared" si="0"/>
        <v>0</v>
      </c>
      <c r="O32" s="55">
        <v>4</v>
      </c>
      <c r="P32" s="55">
        <v>4</v>
      </c>
      <c r="Q32" s="36"/>
      <c r="R32" s="36"/>
      <c r="S32" s="36"/>
      <c r="T32" s="36"/>
      <c r="U32" s="32">
        <f t="shared" si="1"/>
        <v>28</v>
      </c>
      <c r="V32" s="32">
        <f t="shared" si="2"/>
        <v>49</v>
      </c>
      <c r="W32" s="37">
        <f t="shared" si="3"/>
        <v>0.5714285714285714</v>
      </c>
      <c r="X32" s="32" t="s">
        <v>295</v>
      </c>
    </row>
    <row r="33" spans="1:24" s="56" customFormat="1" x14ac:dyDescent="0.25">
      <c r="A33" s="32">
        <v>32</v>
      </c>
      <c r="B33" s="32" t="s">
        <v>330</v>
      </c>
      <c r="C33" s="33">
        <v>2</v>
      </c>
      <c r="D33" s="33">
        <v>3</v>
      </c>
      <c r="E33" s="33">
        <v>1</v>
      </c>
      <c r="F33" s="33">
        <v>2</v>
      </c>
      <c r="G33" s="34">
        <v>12</v>
      </c>
      <c r="H33" s="34">
        <v>17</v>
      </c>
      <c r="I33" s="10">
        <v>4</v>
      </c>
      <c r="J33" s="10">
        <v>4</v>
      </c>
      <c r="K33" s="54">
        <v>12</v>
      </c>
      <c r="L33" s="54">
        <v>20</v>
      </c>
      <c r="M33" s="54"/>
      <c r="N33" s="54">
        <f t="shared" si="0"/>
        <v>0</v>
      </c>
      <c r="O33" s="54">
        <v>2</v>
      </c>
      <c r="P33" s="54">
        <v>3</v>
      </c>
      <c r="Q33" s="36"/>
      <c r="R33" s="36"/>
      <c r="S33" s="36"/>
      <c r="T33" s="36"/>
      <c r="U33" s="32">
        <f t="shared" si="1"/>
        <v>33</v>
      </c>
      <c r="V33" s="32">
        <f t="shared" si="2"/>
        <v>49</v>
      </c>
      <c r="W33" s="37">
        <f t="shared" si="3"/>
        <v>0.67346938775510201</v>
      </c>
      <c r="X33" s="32" t="s">
        <v>297</v>
      </c>
    </row>
    <row r="34" spans="1:24" s="56" customFormat="1" x14ac:dyDescent="0.25">
      <c r="A34" s="32">
        <v>33</v>
      </c>
      <c r="B34" s="32" t="s">
        <v>331</v>
      </c>
      <c r="C34" s="33">
        <v>2</v>
      </c>
      <c r="D34" s="33">
        <v>3</v>
      </c>
      <c r="E34" s="33">
        <v>1</v>
      </c>
      <c r="F34" s="33">
        <v>2</v>
      </c>
      <c r="G34" s="34">
        <v>8</v>
      </c>
      <c r="H34" s="34">
        <v>17</v>
      </c>
      <c r="I34" s="10">
        <v>0</v>
      </c>
      <c r="J34" s="10">
        <v>2</v>
      </c>
      <c r="K34" s="54">
        <v>7</v>
      </c>
      <c r="L34" s="54">
        <v>20</v>
      </c>
      <c r="M34" s="54"/>
      <c r="N34" s="54">
        <f t="shared" si="0"/>
        <v>0</v>
      </c>
      <c r="O34" s="54">
        <v>3</v>
      </c>
      <c r="P34" s="54">
        <v>5</v>
      </c>
      <c r="Q34" s="36"/>
      <c r="R34" s="36"/>
      <c r="S34" s="36"/>
      <c r="T34" s="36"/>
      <c r="U34" s="32">
        <f t="shared" si="1"/>
        <v>21</v>
      </c>
      <c r="V34" s="32">
        <f t="shared" si="2"/>
        <v>49</v>
      </c>
      <c r="W34" s="37">
        <f t="shared" si="3"/>
        <v>0.42857142857142855</v>
      </c>
      <c r="X34" s="32" t="s">
        <v>299</v>
      </c>
    </row>
    <row r="35" spans="1:24" s="56" customFormat="1" x14ac:dyDescent="0.25">
      <c r="A35" s="32">
        <v>34</v>
      </c>
      <c r="B35" s="32" t="s">
        <v>332</v>
      </c>
      <c r="C35" s="33">
        <v>3</v>
      </c>
      <c r="D35" s="33">
        <v>3</v>
      </c>
      <c r="E35" s="33">
        <v>3</v>
      </c>
      <c r="F35" s="33">
        <v>3</v>
      </c>
      <c r="G35" s="34">
        <v>10</v>
      </c>
      <c r="H35" s="34">
        <v>17</v>
      </c>
      <c r="I35" s="10">
        <v>3</v>
      </c>
      <c r="J35" s="10">
        <v>4</v>
      </c>
      <c r="K35" s="54">
        <v>14</v>
      </c>
      <c r="L35" s="54">
        <v>20</v>
      </c>
      <c r="M35" s="54">
        <v>1</v>
      </c>
      <c r="N35" s="54">
        <f t="shared" si="0"/>
        <v>1</v>
      </c>
      <c r="O35" s="54">
        <v>5</v>
      </c>
      <c r="P35" s="54">
        <v>5</v>
      </c>
      <c r="Q35" s="36"/>
      <c r="R35" s="36"/>
      <c r="S35" s="36"/>
      <c r="T35" s="36"/>
      <c r="U35" s="32">
        <f t="shared" si="1"/>
        <v>39</v>
      </c>
      <c r="V35" s="32">
        <f t="shared" si="2"/>
        <v>52</v>
      </c>
      <c r="W35" s="37">
        <f t="shared" si="3"/>
        <v>0.75</v>
      </c>
      <c r="X35" s="32" t="s">
        <v>301</v>
      </c>
    </row>
    <row r="36" spans="1:24" s="56" customFormat="1" x14ac:dyDescent="0.25">
      <c r="A36" s="32">
        <v>35</v>
      </c>
      <c r="B36" s="32" t="s">
        <v>333</v>
      </c>
      <c r="C36" s="33">
        <v>2</v>
      </c>
      <c r="D36" s="33">
        <v>3</v>
      </c>
      <c r="E36" s="33">
        <v>3</v>
      </c>
      <c r="F36" s="33">
        <v>3</v>
      </c>
      <c r="G36" s="34">
        <v>8</v>
      </c>
      <c r="H36" s="34">
        <v>17</v>
      </c>
      <c r="I36" s="10">
        <v>0</v>
      </c>
      <c r="J36" s="10">
        <v>2</v>
      </c>
      <c r="K36" s="54">
        <v>6</v>
      </c>
      <c r="L36" s="54">
        <v>20</v>
      </c>
      <c r="M36" s="54"/>
      <c r="N36" s="54">
        <f t="shared" si="0"/>
        <v>0</v>
      </c>
      <c r="O36" s="54">
        <v>1</v>
      </c>
      <c r="P36" s="54">
        <v>4</v>
      </c>
      <c r="Q36" s="36"/>
      <c r="R36" s="36"/>
      <c r="S36" s="36"/>
      <c r="T36" s="36"/>
      <c r="U36" s="32">
        <f t="shared" si="1"/>
        <v>20</v>
      </c>
      <c r="V36" s="32">
        <f t="shared" si="2"/>
        <v>49</v>
      </c>
      <c r="W36" s="37">
        <f t="shared" si="3"/>
        <v>0.40816326530612246</v>
      </c>
      <c r="X36" s="32" t="s">
        <v>303</v>
      </c>
    </row>
    <row r="37" spans="1:24" s="56" customFormat="1" x14ac:dyDescent="0.25">
      <c r="A37" s="32">
        <v>36</v>
      </c>
      <c r="B37" s="32" t="s">
        <v>334</v>
      </c>
      <c r="C37" s="33">
        <v>2</v>
      </c>
      <c r="D37" s="33">
        <v>3</v>
      </c>
      <c r="E37" s="33">
        <v>1</v>
      </c>
      <c r="F37" s="33">
        <v>1</v>
      </c>
      <c r="G37" s="34">
        <v>13</v>
      </c>
      <c r="H37" s="34">
        <v>17</v>
      </c>
      <c r="I37" s="10">
        <v>3</v>
      </c>
      <c r="J37" s="10">
        <v>4</v>
      </c>
      <c r="K37" s="54">
        <v>18</v>
      </c>
      <c r="L37" s="54">
        <v>20</v>
      </c>
      <c r="M37" s="54"/>
      <c r="N37" s="54">
        <f t="shared" si="0"/>
        <v>0</v>
      </c>
      <c r="O37" s="55">
        <v>4</v>
      </c>
      <c r="P37" s="55">
        <v>4</v>
      </c>
      <c r="Q37" s="36"/>
      <c r="R37" s="36"/>
      <c r="S37" s="36"/>
      <c r="T37" s="36"/>
      <c r="U37" s="32">
        <f t="shared" si="1"/>
        <v>41</v>
      </c>
      <c r="V37" s="32">
        <f t="shared" si="2"/>
        <v>49</v>
      </c>
      <c r="W37" s="37">
        <f t="shared" si="3"/>
        <v>0.83673469387755106</v>
      </c>
      <c r="X37" s="32" t="s">
        <v>295</v>
      </c>
    </row>
    <row r="38" spans="1:24" s="56" customFormat="1" x14ac:dyDescent="0.25">
      <c r="A38" s="32">
        <v>37</v>
      </c>
      <c r="B38" s="32" t="s">
        <v>335</v>
      </c>
      <c r="C38" s="33">
        <v>3</v>
      </c>
      <c r="D38" s="33">
        <v>3</v>
      </c>
      <c r="E38" s="33">
        <v>2</v>
      </c>
      <c r="F38" s="33">
        <v>2</v>
      </c>
      <c r="G38" s="34">
        <v>15</v>
      </c>
      <c r="H38" s="34">
        <v>17</v>
      </c>
      <c r="I38" s="10">
        <v>4</v>
      </c>
      <c r="J38" s="10">
        <v>4</v>
      </c>
      <c r="K38" s="54">
        <v>18</v>
      </c>
      <c r="L38" s="54">
        <v>20</v>
      </c>
      <c r="M38" s="54"/>
      <c r="N38" s="54">
        <f t="shared" si="0"/>
        <v>0</v>
      </c>
      <c r="O38" s="54">
        <v>2</v>
      </c>
      <c r="P38" s="54">
        <v>3</v>
      </c>
      <c r="Q38" s="36"/>
      <c r="R38" s="36"/>
      <c r="S38" s="36"/>
      <c r="T38" s="36"/>
      <c r="U38" s="32">
        <f t="shared" si="1"/>
        <v>44</v>
      </c>
      <c r="V38" s="32">
        <f t="shared" si="2"/>
        <v>49</v>
      </c>
      <c r="W38" s="37">
        <f t="shared" si="3"/>
        <v>0.89795918367346939</v>
      </c>
      <c r="X38" s="32" t="s">
        <v>297</v>
      </c>
    </row>
    <row r="39" spans="1:24" s="56" customFormat="1" x14ac:dyDescent="0.25">
      <c r="A39" s="32">
        <v>38</v>
      </c>
      <c r="B39" s="32" t="s">
        <v>336</v>
      </c>
      <c r="C39" s="33">
        <v>2</v>
      </c>
      <c r="D39" s="33">
        <v>3</v>
      </c>
      <c r="E39" s="33">
        <v>2</v>
      </c>
      <c r="F39" s="33">
        <v>2</v>
      </c>
      <c r="G39" s="34">
        <v>14</v>
      </c>
      <c r="H39" s="34">
        <v>17</v>
      </c>
      <c r="I39" s="10">
        <v>0</v>
      </c>
      <c r="J39" s="10">
        <v>2</v>
      </c>
      <c r="K39" s="54">
        <v>17</v>
      </c>
      <c r="L39" s="54">
        <v>20</v>
      </c>
      <c r="M39" s="54"/>
      <c r="N39" s="54">
        <f t="shared" si="0"/>
        <v>0</v>
      </c>
      <c r="O39" s="54">
        <v>5</v>
      </c>
      <c r="P39" s="54">
        <v>5</v>
      </c>
      <c r="Q39" s="36"/>
      <c r="R39" s="36"/>
      <c r="S39" s="36"/>
      <c r="T39" s="36"/>
      <c r="U39" s="32">
        <f t="shared" si="1"/>
        <v>40</v>
      </c>
      <c r="V39" s="32">
        <f t="shared" si="2"/>
        <v>49</v>
      </c>
      <c r="W39" s="37">
        <f t="shared" si="3"/>
        <v>0.81632653061224492</v>
      </c>
      <c r="X39" s="32" t="s">
        <v>299</v>
      </c>
    </row>
    <row r="40" spans="1:24" s="56" customFormat="1" x14ac:dyDescent="0.25">
      <c r="A40" s="32">
        <v>39</v>
      </c>
      <c r="B40" s="32" t="s">
        <v>337</v>
      </c>
      <c r="C40" s="33">
        <v>3</v>
      </c>
      <c r="D40" s="33">
        <v>3</v>
      </c>
      <c r="E40" s="33">
        <v>3</v>
      </c>
      <c r="F40" s="33">
        <v>3</v>
      </c>
      <c r="G40" s="34">
        <v>11</v>
      </c>
      <c r="H40" s="34">
        <v>17</v>
      </c>
      <c r="I40" s="10">
        <v>3</v>
      </c>
      <c r="J40" s="10">
        <v>4</v>
      </c>
      <c r="K40" s="54">
        <v>18</v>
      </c>
      <c r="L40" s="54">
        <v>20</v>
      </c>
      <c r="M40" s="54"/>
      <c r="N40" s="54">
        <f t="shared" si="0"/>
        <v>0</v>
      </c>
      <c r="O40" s="54">
        <v>5</v>
      </c>
      <c r="P40" s="54">
        <v>5</v>
      </c>
      <c r="Q40" s="36"/>
      <c r="R40" s="36"/>
      <c r="S40" s="36"/>
      <c r="T40" s="36"/>
      <c r="U40" s="32">
        <f t="shared" si="1"/>
        <v>43</v>
      </c>
      <c r="V40" s="32">
        <f t="shared" si="2"/>
        <v>52</v>
      </c>
      <c r="W40" s="37">
        <f t="shared" si="3"/>
        <v>0.82692307692307687</v>
      </c>
      <c r="X40" s="32" t="s">
        <v>301</v>
      </c>
    </row>
    <row r="41" spans="1:24" s="56" customFormat="1" x14ac:dyDescent="0.25">
      <c r="A41" s="32">
        <v>40</v>
      </c>
      <c r="B41" s="32" t="s">
        <v>338</v>
      </c>
      <c r="C41" s="33">
        <v>1</v>
      </c>
      <c r="D41" s="33">
        <v>3</v>
      </c>
      <c r="E41" s="33">
        <v>3</v>
      </c>
      <c r="F41" s="33">
        <v>3</v>
      </c>
      <c r="G41" s="34">
        <v>12</v>
      </c>
      <c r="H41" s="34">
        <v>17</v>
      </c>
      <c r="I41" s="10">
        <v>1</v>
      </c>
      <c r="J41" s="10">
        <v>2</v>
      </c>
      <c r="K41" s="54">
        <v>9</v>
      </c>
      <c r="L41" s="54">
        <v>20</v>
      </c>
      <c r="M41" s="54"/>
      <c r="N41" s="54">
        <f t="shared" si="0"/>
        <v>0</v>
      </c>
      <c r="O41" s="54">
        <v>3</v>
      </c>
      <c r="P41" s="54">
        <v>4</v>
      </c>
      <c r="Q41" s="36"/>
      <c r="R41" s="36"/>
      <c r="S41" s="36"/>
      <c r="T41" s="36"/>
      <c r="U41" s="32">
        <f t="shared" si="1"/>
        <v>29</v>
      </c>
      <c r="V41" s="32">
        <f t="shared" si="2"/>
        <v>49</v>
      </c>
      <c r="W41" s="37">
        <f t="shared" si="3"/>
        <v>0.59183673469387754</v>
      </c>
      <c r="X41" s="32" t="s">
        <v>303</v>
      </c>
    </row>
    <row r="42" spans="1:24" s="56" customFormat="1" x14ac:dyDescent="0.25">
      <c r="A42" s="32">
        <v>41</v>
      </c>
      <c r="B42" s="32" t="s">
        <v>339</v>
      </c>
      <c r="C42" s="33">
        <v>2</v>
      </c>
      <c r="D42" s="33">
        <v>3</v>
      </c>
      <c r="E42" s="33">
        <v>0</v>
      </c>
      <c r="F42" s="33">
        <v>1</v>
      </c>
      <c r="G42" s="34">
        <v>13</v>
      </c>
      <c r="H42" s="34">
        <v>17</v>
      </c>
      <c r="I42" s="10">
        <v>4</v>
      </c>
      <c r="J42" s="10">
        <v>4</v>
      </c>
      <c r="K42" s="54">
        <v>16</v>
      </c>
      <c r="L42" s="54">
        <v>20</v>
      </c>
      <c r="M42" s="54"/>
      <c r="N42" s="54">
        <f t="shared" si="0"/>
        <v>0</v>
      </c>
      <c r="O42" s="55">
        <v>4</v>
      </c>
      <c r="P42" s="55">
        <v>4</v>
      </c>
      <c r="Q42" s="36"/>
      <c r="R42" s="36"/>
      <c r="S42" s="36"/>
      <c r="T42" s="36"/>
      <c r="U42" s="32">
        <f t="shared" si="1"/>
        <v>39</v>
      </c>
      <c r="V42" s="32">
        <f t="shared" si="2"/>
        <v>49</v>
      </c>
      <c r="W42" s="37">
        <f t="shared" si="3"/>
        <v>0.79591836734693877</v>
      </c>
      <c r="X42" s="32" t="s">
        <v>295</v>
      </c>
    </row>
    <row r="43" spans="1:24" s="56" customFormat="1" x14ac:dyDescent="0.25">
      <c r="A43" s="32">
        <v>42</v>
      </c>
      <c r="B43" s="32" t="s">
        <v>340</v>
      </c>
      <c r="C43" s="33">
        <v>2</v>
      </c>
      <c r="D43" s="33">
        <v>3</v>
      </c>
      <c r="E43" s="33">
        <v>2</v>
      </c>
      <c r="F43" s="33">
        <v>2</v>
      </c>
      <c r="G43" s="34">
        <v>11</v>
      </c>
      <c r="H43" s="34">
        <v>17</v>
      </c>
      <c r="I43" s="10">
        <v>3</v>
      </c>
      <c r="J43" s="10">
        <v>4</v>
      </c>
      <c r="K43" s="54">
        <v>14</v>
      </c>
      <c r="L43" s="54">
        <v>20</v>
      </c>
      <c r="M43" s="54"/>
      <c r="N43" s="54">
        <f t="shared" si="0"/>
        <v>0</v>
      </c>
      <c r="O43" s="54">
        <v>3</v>
      </c>
      <c r="P43" s="54">
        <v>3</v>
      </c>
      <c r="Q43" s="36"/>
      <c r="R43" s="36"/>
      <c r="S43" s="36"/>
      <c r="T43" s="36"/>
      <c r="U43" s="32">
        <f t="shared" si="1"/>
        <v>35</v>
      </c>
      <c r="V43" s="32">
        <f t="shared" si="2"/>
        <v>49</v>
      </c>
      <c r="W43" s="37">
        <f t="shared" si="3"/>
        <v>0.7142857142857143</v>
      </c>
      <c r="X43" s="32" t="s">
        <v>297</v>
      </c>
    </row>
    <row r="44" spans="1:24" s="56" customFormat="1" x14ac:dyDescent="0.25">
      <c r="A44" s="32">
        <v>43</v>
      </c>
      <c r="B44" s="32" t="s">
        <v>341</v>
      </c>
      <c r="C44" s="33">
        <v>3</v>
      </c>
      <c r="D44" s="33">
        <v>3</v>
      </c>
      <c r="E44" s="33">
        <v>1</v>
      </c>
      <c r="F44" s="33">
        <v>2</v>
      </c>
      <c r="G44" s="34">
        <v>14</v>
      </c>
      <c r="H44" s="34">
        <v>17</v>
      </c>
      <c r="I44" s="10">
        <v>0</v>
      </c>
      <c r="J44" s="10">
        <v>2</v>
      </c>
      <c r="K44" s="54">
        <v>18</v>
      </c>
      <c r="L44" s="54">
        <v>20</v>
      </c>
      <c r="M44" s="54"/>
      <c r="N44" s="54">
        <f t="shared" si="0"/>
        <v>0</v>
      </c>
      <c r="O44" s="54">
        <v>4</v>
      </c>
      <c r="P44" s="54">
        <v>5</v>
      </c>
      <c r="Q44" s="36"/>
      <c r="R44" s="36"/>
      <c r="S44" s="36"/>
      <c r="T44" s="36"/>
      <c r="U44" s="32">
        <f t="shared" si="1"/>
        <v>40</v>
      </c>
      <c r="V44" s="32">
        <f t="shared" si="2"/>
        <v>49</v>
      </c>
      <c r="W44" s="37">
        <f t="shared" si="3"/>
        <v>0.81632653061224492</v>
      </c>
      <c r="X44" s="32" t="s">
        <v>299</v>
      </c>
    </row>
    <row r="45" spans="1:24" s="56" customFormat="1" x14ac:dyDescent="0.25">
      <c r="A45" s="32">
        <v>44</v>
      </c>
      <c r="B45" s="32" t="s">
        <v>342</v>
      </c>
      <c r="C45" s="33">
        <v>1</v>
      </c>
      <c r="D45" s="33">
        <v>3</v>
      </c>
      <c r="E45" s="33">
        <v>3</v>
      </c>
      <c r="F45" s="33">
        <v>3</v>
      </c>
      <c r="G45" s="34">
        <v>10</v>
      </c>
      <c r="H45" s="34">
        <v>17</v>
      </c>
      <c r="I45" s="10">
        <v>2</v>
      </c>
      <c r="J45" s="10">
        <v>4</v>
      </c>
      <c r="K45" s="54">
        <v>15</v>
      </c>
      <c r="L45" s="54">
        <v>20</v>
      </c>
      <c r="M45" s="54"/>
      <c r="N45" s="54">
        <f t="shared" si="0"/>
        <v>0</v>
      </c>
      <c r="O45" s="54">
        <v>4</v>
      </c>
      <c r="P45" s="54">
        <v>5</v>
      </c>
      <c r="Q45" s="36"/>
      <c r="R45" s="36"/>
      <c r="S45" s="36"/>
      <c r="T45" s="36"/>
      <c r="U45" s="32">
        <f t="shared" si="1"/>
        <v>35</v>
      </c>
      <c r="V45" s="32">
        <f t="shared" si="2"/>
        <v>52</v>
      </c>
      <c r="W45" s="37">
        <f t="shared" si="3"/>
        <v>0.67307692307692313</v>
      </c>
      <c r="X45" s="32" t="s">
        <v>301</v>
      </c>
    </row>
    <row r="46" spans="1:24" s="56" customFormat="1" x14ac:dyDescent="0.25">
      <c r="A46" s="32">
        <v>45</v>
      </c>
      <c r="B46" s="32" t="s">
        <v>343</v>
      </c>
      <c r="C46" s="33">
        <v>2</v>
      </c>
      <c r="D46" s="33">
        <v>3</v>
      </c>
      <c r="E46" s="33">
        <v>2</v>
      </c>
      <c r="F46" s="33">
        <v>3</v>
      </c>
      <c r="G46" s="34">
        <v>12</v>
      </c>
      <c r="H46" s="34">
        <v>17</v>
      </c>
      <c r="I46" s="10">
        <v>1</v>
      </c>
      <c r="J46" s="10">
        <v>2</v>
      </c>
      <c r="K46" s="54">
        <v>12</v>
      </c>
      <c r="L46" s="54">
        <v>20</v>
      </c>
      <c r="M46" s="54"/>
      <c r="N46" s="54">
        <f t="shared" si="0"/>
        <v>0</v>
      </c>
      <c r="O46" s="54">
        <v>2</v>
      </c>
      <c r="P46" s="54">
        <v>4</v>
      </c>
      <c r="Q46" s="36"/>
      <c r="R46" s="36"/>
      <c r="S46" s="36"/>
      <c r="T46" s="36"/>
      <c r="U46" s="32">
        <f t="shared" si="1"/>
        <v>31</v>
      </c>
      <c r="V46" s="32">
        <f t="shared" si="2"/>
        <v>49</v>
      </c>
      <c r="W46" s="37">
        <f t="shared" si="3"/>
        <v>0.63265306122448983</v>
      </c>
      <c r="X46" s="32" t="s">
        <v>303</v>
      </c>
    </row>
    <row r="47" spans="1:24" s="56" customFormat="1" x14ac:dyDescent="0.25">
      <c r="A47" s="32">
        <v>46</v>
      </c>
      <c r="B47" s="32" t="s">
        <v>344</v>
      </c>
      <c r="C47" s="33">
        <v>1</v>
      </c>
      <c r="D47" s="33">
        <v>3</v>
      </c>
      <c r="E47" s="33">
        <v>1</v>
      </c>
      <c r="F47" s="33">
        <v>1</v>
      </c>
      <c r="G47" s="34">
        <v>12</v>
      </c>
      <c r="H47" s="34">
        <v>17</v>
      </c>
      <c r="I47" s="10">
        <v>3</v>
      </c>
      <c r="J47" s="10">
        <v>4</v>
      </c>
      <c r="K47" s="54">
        <v>15</v>
      </c>
      <c r="L47" s="54">
        <v>20</v>
      </c>
      <c r="M47" s="54"/>
      <c r="N47" s="54">
        <f t="shared" si="0"/>
        <v>0</v>
      </c>
      <c r="O47" s="55">
        <v>4</v>
      </c>
      <c r="P47" s="55">
        <v>4</v>
      </c>
      <c r="Q47" s="36"/>
      <c r="R47" s="36"/>
      <c r="S47" s="36"/>
      <c r="T47" s="36"/>
      <c r="U47" s="32">
        <f t="shared" si="1"/>
        <v>36</v>
      </c>
      <c r="V47" s="32">
        <f t="shared" si="2"/>
        <v>49</v>
      </c>
      <c r="W47" s="37">
        <f t="shared" si="3"/>
        <v>0.73469387755102045</v>
      </c>
      <c r="X47" s="32" t="s">
        <v>295</v>
      </c>
    </row>
    <row r="48" spans="1:24" s="56" customFormat="1" x14ac:dyDescent="0.25">
      <c r="A48" s="32">
        <v>47</v>
      </c>
      <c r="B48" s="32" t="s">
        <v>345</v>
      </c>
      <c r="C48" s="33">
        <v>2</v>
      </c>
      <c r="D48" s="33">
        <v>3</v>
      </c>
      <c r="E48" s="33">
        <v>0</v>
      </c>
      <c r="F48" s="33">
        <v>2</v>
      </c>
      <c r="G48" s="34">
        <v>9</v>
      </c>
      <c r="H48" s="34">
        <v>17</v>
      </c>
      <c r="I48" s="10">
        <v>3</v>
      </c>
      <c r="J48" s="10">
        <v>4</v>
      </c>
      <c r="K48" s="54">
        <v>7</v>
      </c>
      <c r="L48" s="54">
        <v>20</v>
      </c>
      <c r="M48" s="54"/>
      <c r="N48" s="54">
        <f t="shared" si="0"/>
        <v>0</v>
      </c>
      <c r="O48" s="54">
        <v>1</v>
      </c>
      <c r="P48" s="54">
        <v>3</v>
      </c>
      <c r="Q48" s="36"/>
      <c r="R48" s="36"/>
      <c r="S48" s="36"/>
      <c r="T48" s="36"/>
      <c r="U48" s="32">
        <f t="shared" si="1"/>
        <v>22</v>
      </c>
      <c r="V48" s="32">
        <f t="shared" si="2"/>
        <v>49</v>
      </c>
      <c r="W48" s="37">
        <f t="shared" si="3"/>
        <v>0.44897959183673469</v>
      </c>
      <c r="X48" s="32" t="s">
        <v>297</v>
      </c>
    </row>
    <row r="49" spans="1:24" s="56" customFormat="1" x14ac:dyDescent="0.25">
      <c r="A49" s="32">
        <v>48</v>
      </c>
      <c r="B49" s="45" t="s">
        <v>346</v>
      </c>
      <c r="C49" s="33">
        <v>1</v>
      </c>
      <c r="D49" s="33">
        <v>3</v>
      </c>
      <c r="E49" s="33">
        <v>0</v>
      </c>
      <c r="F49" s="33">
        <v>0</v>
      </c>
      <c r="G49" s="34">
        <v>4</v>
      </c>
      <c r="H49" s="34">
        <v>17</v>
      </c>
      <c r="I49" s="10">
        <v>0</v>
      </c>
      <c r="J49" s="10">
        <v>2</v>
      </c>
      <c r="K49" s="54">
        <v>8</v>
      </c>
      <c r="L49" s="54">
        <v>20</v>
      </c>
      <c r="M49" s="54"/>
      <c r="N49" s="54">
        <f t="shared" si="0"/>
        <v>0</v>
      </c>
      <c r="O49" s="54">
        <v>2</v>
      </c>
      <c r="P49" s="54">
        <v>5</v>
      </c>
      <c r="Q49" s="36"/>
      <c r="R49" s="36"/>
      <c r="S49" s="36"/>
      <c r="T49" s="36"/>
      <c r="U49" s="32">
        <f t="shared" si="1"/>
        <v>15</v>
      </c>
      <c r="V49" s="32">
        <f t="shared" si="2"/>
        <v>47</v>
      </c>
      <c r="W49" s="37">
        <f t="shared" si="3"/>
        <v>0.31914893617021278</v>
      </c>
      <c r="X49" s="32" t="s">
        <v>299</v>
      </c>
    </row>
    <row r="50" spans="1:24" s="56" customFormat="1" x14ac:dyDescent="0.25">
      <c r="A50" s="32">
        <v>49</v>
      </c>
      <c r="B50" s="45" t="s">
        <v>347</v>
      </c>
      <c r="C50" s="33">
        <v>2</v>
      </c>
      <c r="D50" s="33">
        <v>3</v>
      </c>
      <c r="E50" s="33">
        <v>3</v>
      </c>
      <c r="F50" s="33">
        <v>3</v>
      </c>
      <c r="G50" s="34">
        <v>10</v>
      </c>
      <c r="H50" s="34">
        <v>17</v>
      </c>
      <c r="I50" s="10">
        <v>2</v>
      </c>
      <c r="J50" s="10">
        <v>4</v>
      </c>
      <c r="K50" s="54">
        <v>6</v>
      </c>
      <c r="L50" s="54">
        <v>20</v>
      </c>
      <c r="M50" s="54"/>
      <c r="N50" s="54">
        <f t="shared" si="0"/>
        <v>0</v>
      </c>
      <c r="O50" s="54">
        <v>4</v>
      </c>
      <c r="P50" s="54">
        <v>5</v>
      </c>
      <c r="Q50" s="36"/>
      <c r="R50" s="36"/>
      <c r="S50" s="36"/>
      <c r="T50" s="36"/>
      <c r="U50" s="32">
        <f t="shared" si="1"/>
        <v>27</v>
      </c>
      <c r="V50" s="32">
        <f t="shared" si="2"/>
        <v>52</v>
      </c>
      <c r="W50" s="37">
        <f t="shared" si="3"/>
        <v>0.51923076923076927</v>
      </c>
      <c r="X50" s="32" t="s">
        <v>301</v>
      </c>
    </row>
    <row r="51" spans="1:24" x14ac:dyDescent="0.25">
      <c r="O51" s="27"/>
      <c r="P51" s="27"/>
    </row>
    <row r="52" spans="1:24" x14ac:dyDescent="0.25">
      <c r="C52" s="17"/>
      <c r="D52" s="18"/>
      <c r="E52" s="19"/>
      <c r="F52" s="18"/>
    </row>
    <row r="53" spans="1:24" x14ac:dyDescent="0.25">
      <c r="C53" s="22"/>
      <c r="D53" s="18"/>
      <c r="E53" s="23"/>
      <c r="F53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topLeftCell="F1" workbookViewId="0">
      <selection activeCell="X2" sqref="X2:X49"/>
    </sheetView>
  </sheetViews>
  <sheetFormatPr defaultRowHeight="15" x14ac:dyDescent="0.25"/>
  <cols>
    <col min="1" max="1" width="3.28515625" bestFit="1" customWidth="1"/>
    <col min="2" max="2" width="7" style="38" bestFit="1" customWidth="1"/>
    <col min="3" max="3" width="9" style="38" customWidth="1"/>
    <col min="4" max="6" width="10.85546875" style="38" customWidth="1"/>
    <col min="7" max="7" width="8.140625" style="38" customWidth="1"/>
    <col min="8" max="8" width="9.140625" style="38" customWidth="1"/>
    <col min="9" max="9" width="8.140625" style="38" customWidth="1"/>
    <col min="10" max="10" width="6" style="38" customWidth="1"/>
    <col min="11" max="11" width="7.85546875" style="38" customWidth="1"/>
    <col min="12" max="12" width="7.5703125" style="38" customWidth="1"/>
    <col min="13" max="13" width="8.28515625" style="38" customWidth="1"/>
    <col min="14" max="16" width="7.5703125" style="38" customWidth="1"/>
    <col min="17" max="17" width="10.42578125" style="38" customWidth="1"/>
    <col min="18" max="18" width="6" style="38" customWidth="1"/>
    <col min="19" max="19" width="6.42578125" style="38" customWidth="1"/>
    <col min="20" max="20" width="9" style="38" customWidth="1"/>
    <col min="21" max="21" width="8.5703125" style="38" customWidth="1"/>
    <col min="22" max="24" width="7.5703125" style="38" customWidth="1"/>
    <col min="25" max="25" width="8.140625" style="38" customWidth="1"/>
    <col min="26" max="26" width="6" style="38" customWidth="1"/>
    <col min="27" max="27" width="6.42578125" style="38" bestFit="1" customWidth="1"/>
    <col min="28" max="28" width="6" style="38" customWidth="1"/>
    <col min="29" max="29" width="8.5703125" style="38" bestFit="1" customWidth="1"/>
    <col min="30" max="30" width="6" style="38" bestFit="1" customWidth="1"/>
    <col min="31" max="31" width="7.140625" style="38" bestFit="1" customWidth="1"/>
    <col min="32" max="32" width="5.5703125" style="38" bestFit="1" customWidth="1"/>
    <col min="33" max="33" width="8.5703125" style="41" bestFit="1" customWidth="1"/>
    <col min="34" max="34" width="6.140625" style="38" bestFit="1" customWidth="1"/>
    <col min="35" max="16384" width="9.140625" style="38"/>
  </cols>
  <sheetData>
    <row r="1" spans="1:34" s="7" customFormat="1" ht="102" x14ac:dyDescent="0.25">
      <c r="A1" s="1" t="s">
        <v>0</v>
      </c>
      <c r="B1" s="85" t="s">
        <v>739</v>
      </c>
      <c r="C1" s="2" t="s">
        <v>1</v>
      </c>
      <c r="D1" s="2" t="s">
        <v>764</v>
      </c>
      <c r="E1" s="2" t="s">
        <v>723</v>
      </c>
      <c r="F1" s="2" t="s">
        <v>724</v>
      </c>
      <c r="G1" s="2" t="s">
        <v>2</v>
      </c>
      <c r="H1" s="2" t="s">
        <v>3</v>
      </c>
      <c r="I1" s="3" t="s">
        <v>722</v>
      </c>
      <c r="J1" s="3" t="s">
        <v>744</v>
      </c>
      <c r="K1" s="3" t="s">
        <v>723</v>
      </c>
      <c r="L1" s="3" t="s">
        <v>724</v>
      </c>
      <c r="M1" s="3" t="s">
        <v>720</v>
      </c>
      <c r="N1" s="3" t="s">
        <v>721</v>
      </c>
      <c r="O1" s="3" t="s">
        <v>723</v>
      </c>
      <c r="P1" s="3" t="s">
        <v>724</v>
      </c>
      <c r="Q1" s="4" t="s">
        <v>4</v>
      </c>
      <c r="R1" s="4" t="s">
        <v>765</v>
      </c>
      <c r="S1" s="4" t="s">
        <v>723</v>
      </c>
      <c r="T1" s="4" t="s">
        <v>724</v>
      </c>
      <c r="U1" s="4" t="s">
        <v>5</v>
      </c>
      <c r="V1" s="4" t="s">
        <v>6</v>
      </c>
      <c r="W1" s="4" t="s">
        <v>723</v>
      </c>
      <c r="X1" s="4" t="s">
        <v>724</v>
      </c>
      <c r="Y1" s="5" t="s">
        <v>7</v>
      </c>
      <c r="Z1" s="5" t="s">
        <v>348</v>
      </c>
      <c r="AA1" s="5" t="s">
        <v>723</v>
      </c>
      <c r="AB1" s="5" t="s">
        <v>724</v>
      </c>
      <c r="AC1" s="5" t="s">
        <v>8</v>
      </c>
      <c r="AD1" s="5" t="s">
        <v>9</v>
      </c>
      <c r="AE1" s="1" t="s">
        <v>10</v>
      </c>
      <c r="AF1" s="1" t="s">
        <v>11</v>
      </c>
      <c r="AG1" s="6" t="s">
        <v>725</v>
      </c>
      <c r="AH1" s="1" t="s">
        <v>12</v>
      </c>
    </row>
    <row r="2" spans="1:34" customFormat="1" x14ac:dyDescent="0.25">
      <c r="A2" s="32">
        <v>1</v>
      </c>
      <c r="B2" s="32" t="s">
        <v>349</v>
      </c>
      <c r="C2" s="33">
        <v>13</v>
      </c>
      <c r="D2" s="33">
        <v>13</v>
      </c>
      <c r="E2" s="33"/>
      <c r="F2" s="33">
        <f>FLOOR(IF(E2&lt;(0.5*D2),E2,(0.5*D2)),1)</f>
        <v>0</v>
      </c>
      <c r="G2" s="33">
        <v>1</v>
      </c>
      <c r="H2" s="33">
        <v>1</v>
      </c>
      <c r="I2" s="34">
        <v>18</v>
      </c>
      <c r="J2" s="34">
        <v>19</v>
      </c>
      <c r="K2" s="34"/>
      <c r="L2" s="34">
        <f>FLOOR(IF(K2&lt;(0.5*J2),K2,(0.5*J2)),1)</f>
        <v>0</v>
      </c>
      <c r="M2" s="34">
        <v>5</v>
      </c>
      <c r="N2" s="34">
        <v>5</v>
      </c>
      <c r="O2" s="34"/>
      <c r="P2" s="34">
        <f>FLOOR(IF(O2&lt;(0.5*N2),O2,(0.5*N2)),1)</f>
        <v>0</v>
      </c>
      <c r="Q2" s="35">
        <v>12</v>
      </c>
      <c r="R2" s="35">
        <v>14</v>
      </c>
      <c r="S2" s="35"/>
      <c r="T2" s="35">
        <f>FLOOR(IF(S2&lt;(0.5*R2),S2,(0.5*R2)),1)</f>
        <v>0</v>
      </c>
      <c r="U2" s="35">
        <v>4</v>
      </c>
      <c r="V2" s="35">
        <v>4</v>
      </c>
      <c r="W2" s="35"/>
      <c r="X2" s="35">
        <f>FLOOR(IF(W2&lt;(0.5*V2),W2,(0.5*V2)),1)</f>
        <v>0</v>
      </c>
      <c r="Y2" s="36"/>
      <c r="Z2" s="36"/>
      <c r="AA2" s="36"/>
      <c r="AB2" s="36"/>
      <c r="AC2" s="36"/>
      <c r="AD2" s="36"/>
      <c r="AE2" s="32">
        <f>SUM(C2,F2,G2,I2,L2,M2,P2,Q2,T2,U2,X2,Y2,AB2,AC2)</f>
        <v>53</v>
      </c>
      <c r="AF2" s="32">
        <f>SUM(D2,H2,J2,N2,R2,V2,Z2,AD2)</f>
        <v>56</v>
      </c>
      <c r="AG2" s="37"/>
      <c r="AH2" s="32" t="s">
        <v>733</v>
      </c>
    </row>
    <row r="3" spans="1:34" customFormat="1" x14ac:dyDescent="0.25">
      <c r="A3" s="32">
        <v>2</v>
      </c>
      <c r="B3" s="32" t="s">
        <v>350</v>
      </c>
      <c r="C3" s="33">
        <v>10</v>
      </c>
      <c r="D3" s="33">
        <v>13</v>
      </c>
      <c r="E3" s="33"/>
      <c r="F3" s="33">
        <f t="shared" ref="F3:F49" si="0">FLOOR(IF(E3&lt;(0.5*D3),E3,(0.5*D3)),1)</f>
        <v>0</v>
      </c>
      <c r="G3" s="33">
        <v>1</v>
      </c>
      <c r="H3" s="33">
        <v>1</v>
      </c>
      <c r="I3" s="34">
        <v>14</v>
      </c>
      <c r="J3" s="34">
        <v>19</v>
      </c>
      <c r="K3" s="34"/>
      <c r="L3" s="34">
        <f t="shared" ref="L3:L49" si="1">FLOOR(IF(K3&lt;(0.5*J3),K3,(0.5*J3)),1)</f>
        <v>0</v>
      </c>
      <c r="M3" s="34">
        <v>1</v>
      </c>
      <c r="N3" s="34">
        <v>3</v>
      </c>
      <c r="O3" s="34"/>
      <c r="P3" s="34">
        <f t="shared" ref="P3:P49" si="2">FLOOR(IF(O3&lt;(0.5*N3),O3,(0.5*N3)),1)</f>
        <v>0</v>
      </c>
      <c r="Q3" s="35">
        <v>9</v>
      </c>
      <c r="R3" s="35">
        <v>14</v>
      </c>
      <c r="S3" s="35"/>
      <c r="T3" s="35">
        <f t="shared" ref="T3:T49" si="3">FLOOR(IF(S3&lt;(0.5*R3),S3,(0.5*R3)),1)</f>
        <v>0</v>
      </c>
      <c r="U3" s="35">
        <v>1</v>
      </c>
      <c r="V3" s="35">
        <v>1</v>
      </c>
      <c r="W3" s="35"/>
      <c r="X3" s="35">
        <f t="shared" ref="X3:X49" si="4">FLOOR(IF(W3&lt;(0.5*V3),W3,(0.5*V3)),1)</f>
        <v>0</v>
      </c>
      <c r="Y3" s="36"/>
      <c r="Z3" s="36"/>
      <c r="AA3" s="36"/>
      <c r="AB3" s="36"/>
      <c r="AC3" s="36"/>
      <c r="AD3" s="36"/>
      <c r="AE3" s="32">
        <f t="shared" ref="AE3:AE49" si="5">SUM(C3,F3,G3,I3,L3,M3,P3,Q3,T3,U3,X3,Y3,AB3,AC3)</f>
        <v>36</v>
      </c>
      <c r="AF3" s="32">
        <f t="shared" ref="AF3:AF49" si="6">SUM(D3,H3,J3,N3,R3,V3,Z3,AD3)</f>
        <v>51</v>
      </c>
      <c r="AG3" s="37"/>
      <c r="AH3" s="32" t="s">
        <v>734</v>
      </c>
    </row>
    <row r="4" spans="1:34" customFormat="1" x14ac:dyDescent="0.25">
      <c r="A4" s="32">
        <v>3</v>
      </c>
      <c r="B4" s="32" t="s">
        <v>351</v>
      </c>
      <c r="C4" s="33">
        <v>10</v>
      </c>
      <c r="D4" s="33">
        <v>13</v>
      </c>
      <c r="E4" s="33">
        <v>2</v>
      </c>
      <c r="F4" s="33">
        <f t="shared" si="0"/>
        <v>2</v>
      </c>
      <c r="G4" s="33">
        <v>2</v>
      </c>
      <c r="H4" s="33">
        <v>4</v>
      </c>
      <c r="I4" s="34">
        <v>17</v>
      </c>
      <c r="J4" s="34">
        <v>19</v>
      </c>
      <c r="K4" s="34"/>
      <c r="L4" s="34">
        <f t="shared" si="1"/>
        <v>0</v>
      </c>
      <c r="M4" s="34">
        <v>1</v>
      </c>
      <c r="N4" s="34">
        <v>3</v>
      </c>
      <c r="O4" s="34"/>
      <c r="P4" s="34">
        <f t="shared" si="2"/>
        <v>0</v>
      </c>
      <c r="Q4" s="35">
        <v>5</v>
      </c>
      <c r="R4" s="35">
        <v>14</v>
      </c>
      <c r="S4" s="35">
        <v>5</v>
      </c>
      <c r="T4" s="35">
        <f t="shared" si="3"/>
        <v>5</v>
      </c>
      <c r="U4" s="35">
        <v>0</v>
      </c>
      <c r="V4" s="35">
        <v>1</v>
      </c>
      <c r="W4" s="35"/>
      <c r="X4" s="35">
        <f t="shared" si="4"/>
        <v>0</v>
      </c>
      <c r="Y4" s="36"/>
      <c r="Z4" s="36"/>
      <c r="AA4" s="36"/>
      <c r="AB4" s="36"/>
      <c r="AC4" s="36"/>
      <c r="AD4" s="36"/>
      <c r="AE4" s="32">
        <f t="shared" si="5"/>
        <v>42</v>
      </c>
      <c r="AF4" s="32">
        <f t="shared" si="6"/>
        <v>54</v>
      </c>
      <c r="AG4" s="37"/>
      <c r="AH4" s="32" t="s">
        <v>735</v>
      </c>
    </row>
    <row r="5" spans="1:34" customFormat="1" x14ac:dyDescent="0.25">
      <c r="A5" s="32">
        <v>4</v>
      </c>
      <c r="B5" s="32" t="s">
        <v>352</v>
      </c>
      <c r="C5" s="33">
        <v>10</v>
      </c>
      <c r="D5" s="33">
        <v>13</v>
      </c>
      <c r="E5" s="33"/>
      <c r="F5" s="33">
        <f t="shared" si="0"/>
        <v>0</v>
      </c>
      <c r="G5" s="33">
        <v>2</v>
      </c>
      <c r="H5" s="33">
        <v>3</v>
      </c>
      <c r="I5" s="34">
        <v>14</v>
      </c>
      <c r="J5" s="34">
        <v>19</v>
      </c>
      <c r="K5" s="34"/>
      <c r="L5" s="34">
        <f t="shared" si="1"/>
        <v>0</v>
      </c>
      <c r="M5" s="34">
        <v>1</v>
      </c>
      <c r="N5" s="34">
        <v>1</v>
      </c>
      <c r="O5" s="34"/>
      <c r="P5" s="34">
        <f t="shared" si="2"/>
        <v>0</v>
      </c>
      <c r="Q5" s="35">
        <v>8</v>
      </c>
      <c r="R5" s="35">
        <v>14</v>
      </c>
      <c r="S5" s="35">
        <v>1</v>
      </c>
      <c r="T5" s="35">
        <f t="shared" si="3"/>
        <v>1</v>
      </c>
      <c r="U5" s="35">
        <v>2</v>
      </c>
      <c r="V5" s="35">
        <v>3</v>
      </c>
      <c r="W5" s="35"/>
      <c r="X5" s="35">
        <f t="shared" si="4"/>
        <v>0</v>
      </c>
      <c r="Y5" s="36"/>
      <c r="Z5" s="36"/>
      <c r="AA5" s="36"/>
      <c r="AB5" s="36"/>
      <c r="AC5" s="36"/>
      <c r="AD5" s="36"/>
      <c r="AE5" s="32">
        <f t="shared" si="5"/>
        <v>38</v>
      </c>
      <c r="AF5" s="32">
        <f t="shared" si="6"/>
        <v>53</v>
      </c>
      <c r="AG5" s="37"/>
      <c r="AH5" s="32" t="s">
        <v>736</v>
      </c>
    </row>
    <row r="6" spans="1:34" customFormat="1" x14ac:dyDescent="0.25">
      <c r="A6" s="32">
        <v>5</v>
      </c>
      <c r="B6" s="32" t="s">
        <v>353</v>
      </c>
      <c r="C6" s="33">
        <v>9</v>
      </c>
      <c r="D6" s="33">
        <v>13</v>
      </c>
      <c r="E6" s="33"/>
      <c r="F6" s="33">
        <f t="shared" si="0"/>
        <v>0</v>
      </c>
      <c r="G6" s="33">
        <v>3</v>
      </c>
      <c r="H6" s="33">
        <v>3</v>
      </c>
      <c r="I6" s="34">
        <v>17</v>
      </c>
      <c r="J6" s="34">
        <v>19</v>
      </c>
      <c r="K6" s="34"/>
      <c r="L6" s="34">
        <f t="shared" si="1"/>
        <v>0</v>
      </c>
      <c r="M6" s="34">
        <v>4</v>
      </c>
      <c r="N6" s="34">
        <v>5</v>
      </c>
      <c r="O6" s="34"/>
      <c r="P6" s="34">
        <f t="shared" si="2"/>
        <v>0</v>
      </c>
      <c r="Q6" s="35">
        <v>12</v>
      </c>
      <c r="R6" s="35">
        <v>14</v>
      </c>
      <c r="S6" s="35"/>
      <c r="T6" s="35">
        <f t="shared" si="3"/>
        <v>0</v>
      </c>
      <c r="U6" s="35">
        <v>4</v>
      </c>
      <c r="V6" s="35">
        <v>5</v>
      </c>
      <c r="W6" s="35"/>
      <c r="X6" s="35">
        <f t="shared" si="4"/>
        <v>0</v>
      </c>
      <c r="Y6" s="36"/>
      <c r="Z6" s="36"/>
      <c r="AA6" s="36"/>
      <c r="AB6" s="36"/>
      <c r="AC6" s="36"/>
      <c r="AD6" s="36"/>
      <c r="AE6" s="32">
        <f t="shared" si="5"/>
        <v>49</v>
      </c>
      <c r="AF6" s="32">
        <f t="shared" si="6"/>
        <v>59</v>
      </c>
      <c r="AG6" s="37"/>
      <c r="AH6" s="32" t="s">
        <v>737</v>
      </c>
    </row>
    <row r="7" spans="1:34" customFormat="1" x14ac:dyDescent="0.25">
      <c r="A7" s="32">
        <v>6</v>
      </c>
      <c r="B7" s="32" t="s">
        <v>354</v>
      </c>
      <c r="C7" s="33">
        <v>0</v>
      </c>
      <c r="D7" s="33">
        <v>13</v>
      </c>
      <c r="E7" s="33"/>
      <c r="F7" s="33">
        <f t="shared" si="0"/>
        <v>0</v>
      </c>
      <c r="G7" s="33">
        <v>1</v>
      </c>
      <c r="H7" s="33">
        <v>1</v>
      </c>
      <c r="I7" s="34">
        <v>0</v>
      </c>
      <c r="J7" s="34">
        <v>19</v>
      </c>
      <c r="K7" s="34"/>
      <c r="L7" s="34">
        <f t="shared" si="1"/>
        <v>0</v>
      </c>
      <c r="M7" s="34">
        <v>0</v>
      </c>
      <c r="N7" s="34">
        <v>5</v>
      </c>
      <c r="O7" s="34"/>
      <c r="P7" s="34">
        <f t="shared" si="2"/>
        <v>0</v>
      </c>
      <c r="Q7" s="35">
        <v>0</v>
      </c>
      <c r="R7" s="35">
        <v>14</v>
      </c>
      <c r="S7" s="35"/>
      <c r="T7" s="35">
        <f t="shared" si="3"/>
        <v>0</v>
      </c>
      <c r="U7" s="35">
        <v>0</v>
      </c>
      <c r="V7" s="35">
        <v>4</v>
      </c>
      <c r="W7" s="35"/>
      <c r="X7" s="35">
        <f t="shared" si="4"/>
        <v>0</v>
      </c>
      <c r="Y7" s="36"/>
      <c r="Z7" s="36"/>
      <c r="AA7" s="36"/>
      <c r="AB7" s="36"/>
      <c r="AC7" s="36"/>
      <c r="AD7" s="36"/>
      <c r="AE7" s="32">
        <f t="shared" si="5"/>
        <v>1</v>
      </c>
      <c r="AF7" s="32">
        <f t="shared" si="6"/>
        <v>56</v>
      </c>
      <c r="AG7" s="37"/>
      <c r="AH7" s="32" t="s">
        <v>733</v>
      </c>
    </row>
    <row r="8" spans="1:34" customFormat="1" x14ac:dyDescent="0.25">
      <c r="A8" s="32">
        <v>7</v>
      </c>
      <c r="B8" s="32" t="s">
        <v>355</v>
      </c>
      <c r="C8" s="33">
        <v>12</v>
      </c>
      <c r="D8" s="33">
        <v>13</v>
      </c>
      <c r="E8" s="33"/>
      <c r="F8" s="33">
        <f t="shared" si="0"/>
        <v>0</v>
      </c>
      <c r="G8" s="33">
        <v>1</v>
      </c>
      <c r="H8" s="33">
        <v>1</v>
      </c>
      <c r="I8" s="34">
        <v>17</v>
      </c>
      <c r="J8" s="34">
        <v>19</v>
      </c>
      <c r="K8" s="34"/>
      <c r="L8" s="34">
        <f t="shared" si="1"/>
        <v>0</v>
      </c>
      <c r="M8" s="34">
        <v>2</v>
      </c>
      <c r="N8" s="34">
        <v>3</v>
      </c>
      <c r="O8" s="34"/>
      <c r="P8" s="34">
        <f t="shared" si="2"/>
        <v>0</v>
      </c>
      <c r="Q8" s="35">
        <v>12</v>
      </c>
      <c r="R8" s="35">
        <v>14</v>
      </c>
      <c r="S8" s="35"/>
      <c r="T8" s="35">
        <f t="shared" si="3"/>
        <v>0</v>
      </c>
      <c r="U8" s="35">
        <v>1</v>
      </c>
      <c r="V8" s="35">
        <v>1</v>
      </c>
      <c r="W8" s="35"/>
      <c r="X8" s="35">
        <f t="shared" si="4"/>
        <v>0</v>
      </c>
      <c r="Y8" s="36"/>
      <c r="Z8" s="36"/>
      <c r="AA8" s="36"/>
      <c r="AB8" s="36"/>
      <c r="AC8" s="36"/>
      <c r="AD8" s="36"/>
      <c r="AE8" s="32">
        <f t="shared" si="5"/>
        <v>45</v>
      </c>
      <c r="AF8" s="32">
        <f t="shared" si="6"/>
        <v>51</v>
      </c>
      <c r="AG8" s="37"/>
      <c r="AH8" s="32" t="s">
        <v>734</v>
      </c>
    </row>
    <row r="9" spans="1:34" customFormat="1" x14ac:dyDescent="0.25">
      <c r="A9" s="32">
        <v>8</v>
      </c>
      <c r="B9" s="32" t="s">
        <v>356</v>
      </c>
      <c r="C9" s="33">
        <v>12</v>
      </c>
      <c r="D9" s="33">
        <v>13</v>
      </c>
      <c r="E9" s="33"/>
      <c r="F9" s="33">
        <f t="shared" si="0"/>
        <v>0</v>
      </c>
      <c r="G9" s="33">
        <v>4</v>
      </c>
      <c r="H9" s="33">
        <v>4</v>
      </c>
      <c r="I9" s="34">
        <v>18</v>
      </c>
      <c r="J9" s="34">
        <v>19</v>
      </c>
      <c r="K9" s="34"/>
      <c r="L9" s="34">
        <f t="shared" si="1"/>
        <v>0</v>
      </c>
      <c r="M9" s="34">
        <v>3</v>
      </c>
      <c r="N9" s="34">
        <v>3</v>
      </c>
      <c r="O9" s="34"/>
      <c r="P9" s="34">
        <f t="shared" si="2"/>
        <v>0</v>
      </c>
      <c r="Q9" s="35">
        <v>13</v>
      </c>
      <c r="R9" s="35">
        <v>14</v>
      </c>
      <c r="S9" s="35"/>
      <c r="T9" s="35">
        <f t="shared" si="3"/>
        <v>0</v>
      </c>
      <c r="U9" s="35">
        <v>1</v>
      </c>
      <c r="V9" s="35">
        <v>1</v>
      </c>
      <c r="W9" s="35"/>
      <c r="X9" s="35">
        <f t="shared" si="4"/>
        <v>0</v>
      </c>
      <c r="Y9" s="36"/>
      <c r="Z9" s="36"/>
      <c r="AA9" s="36"/>
      <c r="AB9" s="36"/>
      <c r="AC9" s="36"/>
      <c r="AD9" s="36"/>
      <c r="AE9" s="32">
        <f t="shared" si="5"/>
        <v>51</v>
      </c>
      <c r="AF9" s="32">
        <f t="shared" si="6"/>
        <v>54</v>
      </c>
      <c r="AG9" s="37"/>
      <c r="AH9" s="32" t="s">
        <v>735</v>
      </c>
    </row>
    <row r="10" spans="1:34" customFormat="1" x14ac:dyDescent="0.25">
      <c r="A10" s="32">
        <v>9</v>
      </c>
      <c r="B10" s="32" t="s">
        <v>357</v>
      </c>
      <c r="C10" s="33">
        <v>5</v>
      </c>
      <c r="D10" s="33">
        <v>13</v>
      </c>
      <c r="E10" s="33"/>
      <c r="F10" s="33">
        <f t="shared" si="0"/>
        <v>0</v>
      </c>
      <c r="G10" s="33">
        <v>1</v>
      </c>
      <c r="H10" s="33">
        <v>3</v>
      </c>
      <c r="I10" s="34">
        <v>17</v>
      </c>
      <c r="J10" s="34">
        <v>19</v>
      </c>
      <c r="K10" s="34"/>
      <c r="L10" s="34">
        <f t="shared" si="1"/>
        <v>0</v>
      </c>
      <c r="M10" s="34">
        <v>0</v>
      </c>
      <c r="N10" s="34">
        <v>1</v>
      </c>
      <c r="O10" s="34"/>
      <c r="P10" s="34">
        <f t="shared" si="2"/>
        <v>0</v>
      </c>
      <c r="Q10" s="35">
        <v>5</v>
      </c>
      <c r="R10" s="35">
        <v>14</v>
      </c>
      <c r="S10" s="35"/>
      <c r="T10" s="35">
        <f t="shared" si="3"/>
        <v>0</v>
      </c>
      <c r="U10" s="35">
        <v>1</v>
      </c>
      <c r="V10" s="35">
        <v>3</v>
      </c>
      <c r="W10" s="35"/>
      <c r="X10" s="35">
        <f t="shared" si="4"/>
        <v>0</v>
      </c>
      <c r="Y10" s="36"/>
      <c r="Z10" s="36"/>
      <c r="AA10" s="36"/>
      <c r="AB10" s="36"/>
      <c r="AC10" s="36"/>
      <c r="AD10" s="36"/>
      <c r="AE10" s="32">
        <f t="shared" si="5"/>
        <v>29</v>
      </c>
      <c r="AF10" s="32">
        <f t="shared" si="6"/>
        <v>53</v>
      </c>
      <c r="AG10" s="37"/>
      <c r="AH10" s="32" t="s">
        <v>736</v>
      </c>
    </row>
    <row r="11" spans="1:34" customFormat="1" x14ac:dyDescent="0.25">
      <c r="A11" s="32">
        <v>10</v>
      </c>
      <c r="B11" s="32" t="s">
        <v>358</v>
      </c>
      <c r="C11" s="33">
        <v>13</v>
      </c>
      <c r="D11" s="33">
        <v>13</v>
      </c>
      <c r="E11" s="33"/>
      <c r="F11" s="33">
        <f t="shared" si="0"/>
        <v>0</v>
      </c>
      <c r="G11" s="33">
        <v>3</v>
      </c>
      <c r="H11" s="33">
        <v>3</v>
      </c>
      <c r="I11" s="34">
        <v>19</v>
      </c>
      <c r="J11" s="34">
        <v>19</v>
      </c>
      <c r="K11" s="34"/>
      <c r="L11" s="34">
        <f t="shared" si="1"/>
        <v>0</v>
      </c>
      <c r="M11" s="34">
        <v>5</v>
      </c>
      <c r="N11" s="34">
        <v>5</v>
      </c>
      <c r="O11" s="34"/>
      <c r="P11" s="34">
        <f t="shared" si="2"/>
        <v>0</v>
      </c>
      <c r="Q11" s="35">
        <v>14</v>
      </c>
      <c r="R11" s="35">
        <v>14</v>
      </c>
      <c r="S11" s="35"/>
      <c r="T11" s="35">
        <f t="shared" si="3"/>
        <v>0</v>
      </c>
      <c r="U11" s="35">
        <v>5</v>
      </c>
      <c r="V11" s="35">
        <v>5</v>
      </c>
      <c r="W11" s="35"/>
      <c r="X11" s="35">
        <f t="shared" si="4"/>
        <v>0</v>
      </c>
      <c r="Y11" s="36"/>
      <c r="Z11" s="36"/>
      <c r="AA11" s="36"/>
      <c r="AB11" s="36"/>
      <c r="AC11" s="36"/>
      <c r="AD11" s="36"/>
      <c r="AE11" s="32">
        <f t="shared" si="5"/>
        <v>59</v>
      </c>
      <c r="AF11" s="32">
        <f t="shared" si="6"/>
        <v>59</v>
      </c>
      <c r="AG11" s="37"/>
      <c r="AH11" s="32" t="s">
        <v>737</v>
      </c>
    </row>
    <row r="12" spans="1:34" customFormat="1" x14ac:dyDescent="0.25">
      <c r="A12" s="32">
        <v>11</v>
      </c>
      <c r="B12" s="32" t="s">
        <v>359</v>
      </c>
      <c r="C12" s="33">
        <v>13</v>
      </c>
      <c r="D12" s="33">
        <v>13</v>
      </c>
      <c r="E12" s="33"/>
      <c r="F12" s="33">
        <f t="shared" si="0"/>
        <v>0</v>
      </c>
      <c r="G12" s="33">
        <v>1</v>
      </c>
      <c r="H12" s="33">
        <v>1</v>
      </c>
      <c r="I12" s="34">
        <v>19</v>
      </c>
      <c r="J12" s="34">
        <v>19</v>
      </c>
      <c r="K12" s="34"/>
      <c r="L12" s="34">
        <f t="shared" si="1"/>
        <v>0</v>
      </c>
      <c r="M12" s="34">
        <v>5</v>
      </c>
      <c r="N12" s="34">
        <v>5</v>
      </c>
      <c r="O12" s="34"/>
      <c r="P12" s="34">
        <f t="shared" si="2"/>
        <v>0</v>
      </c>
      <c r="Q12" s="35">
        <v>11</v>
      </c>
      <c r="R12" s="35">
        <v>14</v>
      </c>
      <c r="S12" s="35"/>
      <c r="T12" s="35">
        <f t="shared" si="3"/>
        <v>0</v>
      </c>
      <c r="U12" s="35">
        <v>3</v>
      </c>
      <c r="V12" s="35">
        <v>4</v>
      </c>
      <c r="W12" s="35"/>
      <c r="X12" s="35">
        <f t="shared" si="4"/>
        <v>0</v>
      </c>
      <c r="Y12" s="36"/>
      <c r="Z12" s="36"/>
      <c r="AA12" s="36"/>
      <c r="AB12" s="36"/>
      <c r="AC12" s="36"/>
      <c r="AD12" s="36"/>
      <c r="AE12" s="32">
        <f t="shared" si="5"/>
        <v>52</v>
      </c>
      <c r="AF12" s="32">
        <f t="shared" si="6"/>
        <v>56</v>
      </c>
      <c r="AG12" s="37"/>
      <c r="AH12" s="32" t="s">
        <v>733</v>
      </c>
    </row>
    <row r="13" spans="1:34" customFormat="1" x14ac:dyDescent="0.25">
      <c r="A13" s="32">
        <v>12</v>
      </c>
      <c r="B13" s="32" t="s">
        <v>360</v>
      </c>
      <c r="C13" s="33">
        <v>4</v>
      </c>
      <c r="D13" s="33">
        <v>13</v>
      </c>
      <c r="E13" s="33"/>
      <c r="F13" s="33">
        <f t="shared" si="0"/>
        <v>0</v>
      </c>
      <c r="G13" s="33">
        <v>1</v>
      </c>
      <c r="H13" s="33">
        <v>1</v>
      </c>
      <c r="I13" s="34">
        <v>5</v>
      </c>
      <c r="J13" s="34">
        <v>19</v>
      </c>
      <c r="K13" s="34"/>
      <c r="L13" s="34">
        <f t="shared" si="1"/>
        <v>0</v>
      </c>
      <c r="M13" s="34">
        <v>2</v>
      </c>
      <c r="N13" s="34">
        <v>3</v>
      </c>
      <c r="O13" s="34"/>
      <c r="P13" s="34">
        <f t="shared" si="2"/>
        <v>0</v>
      </c>
      <c r="Q13" s="35">
        <v>2</v>
      </c>
      <c r="R13" s="35">
        <v>14</v>
      </c>
      <c r="S13" s="35">
        <v>3</v>
      </c>
      <c r="T13" s="35">
        <f t="shared" si="3"/>
        <v>3</v>
      </c>
      <c r="U13" s="35">
        <v>1</v>
      </c>
      <c r="V13" s="35">
        <v>1</v>
      </c>
      <c r="W13" s="35"/>
      <c r="X13" s="35">
        <f t="shared" si="4"/>
        <v>0</v>
      </c>
      <c r="Y13" s="36"/>
      <c r="Z13" s="36"/>
      <c r="AA13" s="36"/>
      <c r="AB13" s="36"/>
      <c r="AC13" s="36"/>
      <c r="AD13" s="36"/>
      <c r="AE13" s="32">
        <f t="shared" si="5"/>
        <v>18</v>
      </c>
      <c r="AF13" s="32">
        <f t="shared" si="6"/>
        <v>51</v>
      </c>
      <c r="AG13" s="37"/>
      <c r="AH13" s="32" t="s">
        <v>734</v>
      </c>
    </row>
    <row r="14" spans="1:34" customFormat="1" x14ac:dyDescent="0.25">
      <c r="A14" s="32">
        <v>13</v>
      </c>
      <c r="B14" s="32" t="s">
        <v>361</v>
      </c>
      <c r="C14" s="33">
        <v>13</v>
      </c>
      <c r="D14" s="33">
        <v>13</v>
      </c>
      <c r="E14" s="33"/>
      <c r="F14" s="33">
        <f t="shared" si="0"/>
        <v>0</v>
      </c>
      <c r="G14" s="33">
        <v>4</v>
      </c>
      <c r="H14" s="33">
        <v>4</v>
      </c>
      <c r="I14" s="34">
        <v>18</v>
      </c>
      <c r="J14" s="34">
        <v>19</v>
      </c>
      <c r="K14" s="34"/>
      <c r="L14" s="34">
        <f t="shared" si="1"/>
        <v>0</v>
      </c>
      <c r="M14" s="34">
        <v>3</v>
      </c>
      <c r="N14" s="34">
        <v>3</v>
      </c>
      <c r="O14" s="34"/>
      <c r="P14" s="34">
        <f t="shared" si="2"/>
        <v>0</v>
      </c>
      <c r="Q14" s="35">
        <v>14</v>
      </c>
      <c r="R14" s="35">
        <v>14</v>
      </c>
      <c r="S14" s="35"/>
      <c r="T14" s="35">
        <f t="shared" si="3"/>
        <v>0</v>
      </c>
      <c r="U14" s="35">
        <v>1</v>
      </c>
      <c r="V14" s="35">
        <v>1</v>
      </c>
      <c r="W14" s="35"/>
      <c r="X14" s="35">
        <f t="shared" si="4"/>
        <v>0</v>
      </c>
      <c r="Y14" s="36"/>
      <c r="Z14" s="36"/>
      <c r="AA14" s="36"/>
      <c r="AB14" s="36"/>
      <c r="AC14" s="36"/>
      <c r="AD14" s="36"/>
      <c r="AE14" s="32">
        <f t="shared" si="5"/>
        <v>53</v>
      </c>
      <c r="AF14" s="32">
        <f t="shared" si="6"/>
        <v>54</v>
      </c>
      <c r="AG14" s="37"/>
      <c r="AH14" s="32" t="s">
        <v>735</v>
      </c>
    </row>
    <row r="15" spans="1:34" customFormat="1" x14ac:dyDescent="0.25">
      <c r="A15" s="32">
        <v>14</v>
      </c>
      <c r="B15" s="32" t="s">
        <v>362</v>
      </c>
      <c r="C15" s="33">
        <v>12</v>
      </c>
      <c r="D15" s="33">
        <v>13</v>
      </c>
      <c r="E15" s="33"/>
      <c r="F15" s="33">
        <f t="shared" si="0"/>
        <v>0</v>
      </c>
      <c r="G15" s="33">
        <v>3</v>
      </c>
      <c r="H15" s="33">
        <v>3</v>
      </c>
      <c r="I15" s="34">
        <v>19</v>
      </c>
      <c r="J15" s="34">
        <v>19</v>
      </c>
      <c r="K15" s="34"/>
      <c r="L15" s="34">
        <f t="shared" si="1"/>
        <v>0</v>
      </c>
      <c r="M15" s="34">
        <v>1</v>
      </c>
      <c r="N15" s="34">
        <v>1</v>
      </c>
      <c r="O15" s="34"/>
      <c r="P15" s="34">
        <f t="shared" si="2"/>
        <v>0</v>
      </c>
      <c r="Q15" s="35">
        <v>12</v>
      </c>
      <c r="R15" s="35">
        <v>14</v>
      </c>
      <c r="S15" s="35"/>
      <c r="T15" s="35">
        <f t="shared" si="3"/>
        <v>0</v>
      </c>
      <c r="U15" s="35">
        <v>3</v>
      </c>
      <c r="V15" s="35">
        <v>3</v>
      </c>
      <c r="W15" s="35"/>
      <c r="X15" s="35">
        <f t="shared" si="4"/>
        <v>0</v>
      </c>
      <c r="Y15" s="36"/>
      <c r="Z15" s="36"/>
      <c r="AA15" s="36"/>
      <c r="AB15" s="36"/>
      <c r="AC15" s="36"/>
      <c r="AD15" s="36"/>
      <c r="AE15" s="32">
        <f t="shared" si="5"/>
        <v>50</v>
      </c>
      <c r="AF15" s="32">
        <f t="shared" si="6"/>
        <v>53</v>
      </c>
      <c r="AG15" s="37"/>
      <c r="AH15" s="32" t="s">
        <v>736</v>
      </c>
    </row>
    <row r="16" spans="1:34" customFormat="1" x14ac:dyDescent="0.25">
      <c r="A16" s="32">
        <v>15</v>
      </c>
      <c r="B16" s="32" t="s">
        <v>363</v>
      </c>
      <c r="C16" s="33">
        <v>11</v>
      </c>
      <c r="D16" s="33">
        <v>13</v>
      </c>
      <c r="E16" s="33"/>
      <c r="F16" s="33">
        <f t="shared" si="0"/>
        <v>0</v>
      </c>
      <c r="G16" s="33">
        <v>2</v>
      </c>
      <c r="H16" s="33">
        <v>3</v>
      </c>
      <c r="I16" s="34">
        <v>17</v>
      </c>
      <c r="J16" s="34">
        <v>19</v>
      </c>
      <c r="K16" s="34"/>
      <c r="L16" s="34">
        <f t="shared" si="1"/>
        <v>0</v>
      </c>
      <c r="M16" s="34">
        <v>4</v>
      </c>
      <c r="N16" s="34">
        <v>5</v>
      </c>
      <c r="O16" s="34"/>
      <c r="P16" s="34">
        <f t="shared" si="2"/>
        <v>0</v>
      </c>
      <c r="Q16" s="35">
        <v>13</v>
      </c>
      <c r="R16" s="35">
        <v>14</v>
      </c>
      <c r="S16" s="35"/>
      <c r="T16" s="35">
        <f t="shared" si="3"/>
        <v>0</v>
      </c>
      <c r="U16" s="35">
        <v>5</v>
      </c>
      <c r="V16" s="35">
        <v>5</v>
      </c>
      <c r="W16" s="35"/>
      <c r="X16" s="35">
        <f t="shared" si="4"/>
        <v>0</v>
      </c>
      <c r="Y16" s="36"/>
      <c r="Z16" s="36"/>
      <c r="AA16" s="36"/>
      <c r="AB16" s="36"/>
      <c r="AC16" s="36"/>
      <c r="AD16" s="36"/>
      <c r="AE16" s="32">
        <f t="shared" si="5"/>
        <v>52</v>
      </c>
      <c r="AF16" s="32">
        <f t="shared" si="6"/>
        <v>59</v>
      </c>
      <c r="AG16" s="37"/>
      <c r="AH16" s="32" t="s">
        <v>737</v>
      </c>
    </row>
    <row r="17" spans="1:34" customFormat="1" x14ac:dyDescent="0.25">
      <c r="A17" s="32">
        <v>16</v>
      </c>
      <c r="B17" s="32" t="s">
        <v>364</v>
      </c>
      <c r="C17" s="33">
        <v>9</v>
      </c>
      <c r="D17" s="33">
        <v>13</v>
      </c>
      <c r="E17" s="33"/>
      <c r="F17" s="33">
        <f t="shared" si="0"/>
        <v>0</v>
      </c>
      <c r="G17" s="33">
        <v>1</v>
      </c>
      <c r="H17" s="33">
        <v>1</v>
      </c>
      <c r="I17" s="34">
        <v>15</v>
      </c>
      <c r="J17" s="34">
        <v>19</v>
      </c>
      <c r="K17" s="34"/>
      <c r="L17" s="34">
        <f t="shared" si="1"/>
        <v>0</v>
      </c>
      <c r="M17" s="34">
        <v>3</v>
      </c>
      <c r="N17" s="34">
        <v>5</v>
      </c>
      <c r="O17" s="34"/>
      <c r="P17" s="34">
        <f t="shared" si="2"/>
        <v>0</v>
      </c>
      <c r="Q17" s="35">
        <v>7</v>
      </c>
      <c r="R17" s="35">
        <v>14</v>
      </c>
      <c r="S17" s="35"/>
      <c r="T17" s="35">
        <f t="shared" si="3"/>
        <v>0</v>
      </c>
      <c r="U17" s="35">
        <v>3</v>
      </c>
      <c r="V17" s="35">
        <v>4</v>
      </c>
      <c r="W17" s="35"/>
      <c r="X17" s="35">
        <f t="shared" si="4"/>
        <v>0</v>
      </c>
      <c r="Y17" s="36"/>
      <c r="Z17" s="36"/>
      <c r="AA17" s="36"/>
      <c r="AB17" s="36"/>
      <c r="AC17" s="36"/>
      <c r="AD17" s="36"/>
      <c r="AE17" s="32">
        <f t="shared" si="5"/>
        <v>38</v>
      </c>
      <c r="AF17" s="32">
        <f t="shared" si="6"/>
        <v>56</v>
      </c>
      <c r="AG17" s="37"/>
      <c r="AH17" s="32" t="s">
        <v>733</v>
      </c>
    </row>
    <row r="18" spans="1:34" customFormat="1" x14ac:dyDescent="0.25">
      <c r="A18" s="32">
        <v>17</v>
      </c>
      <c r="B18" s="32" t="s">
        <v>365</v>
      </c>
      <c r="C18" s="33">
        <v>9</v>
      </c>
      <c r="D18" s="33">
        <v>13</v>
      </c>
      <c r="E18" s="33"/>
      <c r="F18" s="33">
        <f t="shared" si="0"/>
        <v>0</v>
      </c>
      <c r="G18" s="33">
        <v>1</v>
      </c>
      <c r="H18" s="33">
        <v>1</v>
      </c>
      <c r="I18" s="34">
        <v>18</v>
      </c>
      <c r="J18" s="34">
        <v>19</v>
      </c>
      <c r="K18" s="34"/>
      <c r="L18" s="34">
        <f t="shared" si="1"/>
        <v>0</v>
      </c>
      <c r="M18" s="34">
        <v>1</v>
      </c>
      <c r="N18" s="34">
        <v>3</v>
      </c>
      <c r="O18" s="34"/>
      <c r="P18" s="34">
        <f t="shared" si="2"/>
        <v>0</v>
      </c>
      <c r="Q18" s="35">
        <v>11</v>
      </c>
      <c r="R18" s="35">
        <v>14</v>
      </c>
      <c r="S18" s="35"/>
      <c r="T18" s="35">
        <f t="shared" si="3"/>
        <v>0</v>
      </c>
      <c r="U18" s="35">
        <v>1</v>
      </c>
      <c r="V18" s="35">
        <v>1</v>
      </c>
      <c r="W18" s="35"/>
      <c r="X18" s="35">
        <f t="shared" si="4"/>
        <v>0</v>
      </c>
      <c r="Y18" s="36"/>
      <c r="Z18" s="36"/>
      <c r="AA18" s="36"/>
      <c r="AB18" s="36"/>
      <c r="AC18" s="36"/>
      <c r="AD18" s="36"/>
      <c r="AE18" s="32">
        <f t="shared" si="5"/>
        <v>41</v>
      </c>
      <c r="AF18" s="32">
        <f t="shared" si="6"/>
        <v>51</v>
      </c>
      <c r="AG18" s="37"/>
      <c r="AH18" s="32" t="s">
        <v>734</v>
      </c>
    </row>
    <row r="19" spans="1:34" customFormat="1" x14ac:dyDescent="0.25">
      <c r="A19" s="32">
        <v>18</v>
      </c>
      <c r="B19" s="32" t="s">
        <v>366</v>
      </c>
      <c r="C19" s="33">
        <v>11</v>
      </c>
      <c r="D19" s="33">
        <v>13</v>
      </c>
      <c r="E19" s="33"/>
      <c r="F19" s="33">
        <f t="shared" si="0"/>
        <v>0</v>
      </c>
      <c r="G19" s="33">
        <v>4</v>
      </c>
      <c r="H19" s="33">
        <v>4</v>
      </c>
      <c r="I19" s="34">
        <v>13</v>
      </c>
      <c r="J19" s="34">
        <v>19</v>
      </c>
      <c r="K19" s="34">
        <v>2</v>
      </c>
      <c r="L19" s="34">
        <f t="shared" si="1"/>
        <v>2</v>
      </c>
      <c r="M19" s="34">
        <v>3</v>
      </c>
      <c r="N19" s="34">
        <v>3</v>
      </c>
      <c r="O19" s="34"/>
      <c r="P19" s="34">
        <f t="shared" si="2"/>
        <v>0</v>
      </c>
      <c r="Q19" s="35">
        <v>12</v>
      </c>
      <c r="R19" s="35">
        <v>14</v>
      </c>
      <c r="S19" s="35"/>
      <c r="T19" s="35">
        <f t="shared" si="3"/>
        <v>0</v>
      </c>
      <c r="U19" s="35">
        <v>1</v>
      </c>
      <c r="V19" s="35">
        <v>1</v>
      </c>
      <c r="W19" s="35"/>
      <c r="X19" s="35">
        <f t="shared" si="4"/>
        <v>0</v>
      </c>
      <c r="Y19" s="36"/>
      <c r="Z19" s="36"/>
      <c r="AA19" s="36"/>
      <c r="AB19" s="36"/>
      <c r="AC19" s="36"/>
      <c r="AD19" s="36"/>
      <c r="AE19" s="32">
        <f t="shared" si="5"/>
        <v>46</v>
      </c>
      <c r="AF19" s="32">
        <f t="shared" si="6"/>
        <v>54</v>
      </c>
      <c r="AG19" s="37"/>
      <c r="AH19" s="32" t="s">
        <v>735</v>
      </c>
    </row>
    <row r="20" spans="1:34" customFormat="1" x14ac:dyDescent="0.25">
      <c r="A20" s="32">
        <v>19</v>
      </c>
      <c r="B20" s="32" t="s">
        <v>367</v>
      </c>
      <c r="C20" s="33">
        <v>3</v>
      </c>
      <c r="D20" s="33">
        <v>13</v>
      </c>
      <c r="E20" s="33">
        <v>6</v>
      </c>
      <c r="F20" s="33">
        <f t="shared" si="0"/>
        <v>6</v>
      </c>
      <c r="G20" s="33">
        <v>1</v>
      </c>
      <c r="H20" s="33">
        <v>3</v>
      </c>
      <c r="I20" s="34">
        <v>15</v>
      </c>
      <c r="J20" s="34">
        <v>19</v>
      </c>
      <c r="K20" s="34">
        <v>3</v>
      </c>
      <c r="L20" s="34">
        <f t="shared" si="1"/>
        <v>3</v>
      </c>
      <c r="M20" s="34">
        <v>0</v>
      </c>
      <c r="N20" s="34">
        <v>1</v>
      </c>
      <c r="O20" s="34"/>
      <c r="P20" s="34">
        <f t="shared" si="2"/>
        <v>0</v>
      </c>
      <c r="Q20" s="35">
        <v>8</v>
      </c>
      <c r="R20" s="35">
        <v>14</v>
      </c>
      <c r="S20" s="35"/>
      <c r="T20" s="35">
        <f t="shared" si="3"/>
        <v>0</v>
      </c>
      <c r="U20" s="35">
        <v>2</v>
      </c>
      <c r="V20" s="35">
        <v>3</v>
      </c>
      <c r="W20" s="35"/>
      <c r="X20" s="35">
        <f t="shared" si="4"/>
        <v>0</v>
      </c>
      <c r="Y20" s="36"/>
      <c r="Z20" s="36"/>
      <c r="AA20" s="36"/>
      <c r="AB20" s="36"/>
      <c r="AC20" s="36"/>
      <c r="AD20" s="36"/>
      <c r="AE20" s="32">
        <f t="shared" si="5"/>
        <v>38</v>
      </c>
      <c r="AF20" s="32">
        <f t="shared" si="6"/>
        <v>53</v>
      </c>
      <c r="AG20" s="37"/>
      <c r="AH20" s="32" t="s">
        <v>736</v>
      </c>
    </row>
    <row r="21" spans="1:34" customFormat="1" x14ac:dyDescent="0.25">
      <c r="A21" s="32">
        <v>20</v>
      </c>
      <c r="B21" s="32" t="s">
        <v>368</v>
      </c>
      <c r="C21" s="33">
        <v>8</v>
      </c>
      <c r="D21" s="33">
        <v>13</v>
      </c>
      <c r="E21" s="33"/>
      <c r="F21" s="33">
        <f t="shared" si="0"/>
        <v>0</v>
      </c>
      <c r="G21" s="33">
        <v>2</v>
      </c>
      <c r="H21" s="33">
        <v>3</v>
      </c>
      <c r="I21" s="34">
        <v>15</v>
      </c>
      <c r="J21" s="34">
        <v>19</v>
      </c>
      <c r="K21" s="34"/>
      <c r="L21" s="34">
        <f t="shared" si="1"/>
        <v>0</v>
      </c>
      <c r="M21" s="34">
        <v>5</v>
      </c>
      <c r="N21" s="34">
        <v>5</v>
      </c>
      <c r="O21" s="34"/>
      <c r="P21" s="34">
        <f t="shared" si="2"/>
        <v>0</v>
      </c>
      <c r="Q21" s="35">
        <v>6</v>
      </c>
      <c r="R21" s="35">
        <v>14</v>
      </c>
      <c r="S21" s="35">
        <v>2</v>
      </c>
      <c r="T21" s="35">
        <f t="shared" si="3"/>
        <v>2</v>
      </c>
      <c r="U21" s="35">
        <v>4</v>
      </c>
      <c r="V21" s="35">
        <v>5</v>
      </c>
      <c r="W21" s="35"/>
      <c r="X21" s="35">
        <f t="shared" si="4"/>
        <v>0</v>
      </c>
      <c r="Y21" s="36"/>
      <c r="Z21" s="36"/>
      <c r="AA21" s="36"/>
      <c r="AB21" s="36"/>
      <c r="AC21" s="36"/>
      <c r="AD21" s="36"/>
      <c r="AE21" s="32">
        <f t="shared" si="5"/>
        <v>42</v>
      </c>
      <c r="AF21" s="32">
        <f t="shared" si="6"/>
        <v>59</v>
      </c>
      <c r="AG21" s="37"/>
      <c r="AH21" s="32" t="s">
        <v>737</v>
      </c>
    </row>
    <row r="22" spans="1:34" customFormat="1" x14ac:dyDescent="0.25">
      <c r="A22" s="32">
        <v>21</v>
      </c>
      <c r="B22" s="32" t="s">
        <v>369</v>
      </c>
      <c r="C22" s="33">
        <v>12</v>
      </c>
      <c r="D22" s="33">
        <v>13</v>
      </c>
      <c r="E22" s="33"/>
      <c r="F22" s="33">
        <f t="shared" si="0"/>
        <v>0</v>
      </c>
      <c r="G22" s="33">
        <v>1</v>
      </c>
      <c r="H22" s="33">
        <v>1</v>
      </c>
      <c r="I22" s="34">
        <v>18</v>
      </c>
      <c r="J22" s="34">
        <v>19</v>
      </c>
      <c r="K22" s="34"/>
      <c r="L22" s="34">
        <f t="shared" si="1"/>
        <v>0</v>
      </c>
      <c r="M22" s="34">
        <v>5</v>
      </c>
      <c r="N22" s="34">
        <v>5</v>
      </c>
      <c r="O22" s="34"/>
      <c r="P22" s="34">
        <f t="shared" si="2"/>
        <v>0</v>
      </c>
      <c r="Q22" s="35">
        <v>10</v>
      </c>
      <c r="R22" s="35">
        <v>14</v>
      </c>
      <c r="S22" s="35"/>
      <c r="T22" s="35">
        <f t="shared" si="3"/>
        <v>0</v>
      </c>
      <c r="U22" s="35">
        <v>4</v>
      </c>
      <c r="V22" s="35">
        <v>4</v>
      </c>
      <c r="W22" s="35"/>
      <c r="X22" s="35">
        <f t="shared" si="4"/>
        <v>0</v>
      </c>
      <c r="Y22" s="36"/>
      <c r="Z22" s="36"/>
      <c r="AA22" s="36"/>
      <c r="AB22" s="36"/>
      <c r="AC22" s="36"/>
      <c r="AD22" s="36"/>
      <c r="AE22" s="32">
        <f t="shared" si="5"/>
        <v>50</v>
      </c>
      <c r="AF22" s="32">
        <f t="shared" si="6"/>
        <v>56</v>
      </c>
      <c r="AG22" s="37"/>
      <c r="AH22" s="32" t="s">
        <v>733</v>
      </c>
    </row>
    <row r="23" spans="1:34" customFormat="1" x14ac:dyDescent="0.25">
      <c r="A23" s="32">
        <v>22</v>
      </c>
      <c r="B23" s="32" t="s">
        <v>370</v>
      </c>
      <c r="C23" s="33">
        <v>6</v>
      </c>
      <c r="D23" s="33">
        <v>13</v>
      </c>
      <c r="E23" s="33"/>
      <c r="F23" s="33">
        <f t="shared" si="0"/>
        <v>0</v>
      </c>
      <c r="G23" s="33">
        <v>1</v>
      </c>
      <c r="H23" s="33">
        <v>1</v>
      </c>
      <c r="I23" s="34">
        <v>13</v>
      </c>
      <c r="J23" s="34">
        <v>19</v>
      </c>
      <c r="K23" s="34"/>
      <c r="L23" s="34">
        <f t="shared" si="1"/>
        <v>0</v>
      </c>
      <c r="M23" s="34">
        <v>1</v>
      </c>
      <c r="N23" s="34">
        <v>3</v>
      </c>
      <c r="O23" s="34"/>
      <c r="P23" s="34">
        <f t="shared" si="2"/>
        <v>0</v>
      </c>
      <c r="Q23" s="35">
        <v>4</v>
      </c>
      <c r="R23" s="35">
        <v>14</v>
      </c>
      <c r="S23" s="35"/>
      <c r="T23" s="35">
        <f t="shared" si="3"/>
        <v>0</v>
      </c>
      <c r="U23" s="35">
        <v>1</v>
      </c>
      <c r="V23" s="35">
        <v>1</v>
      </c>
      <c r="W23" s="35"/>
      <c r="X23" s="35">
        <f t="shared" si="4"/>
        <v>0</v>
      </c>
      <c r="Y23" s="36"/>
      <c r="Z23" s="36"/>
      <c r="AA23" s="36"/>
      <c r="AB23" s="36"/>
      <c r="AC23" s="36"/>
      <c r="AD23" s="36"/>
      <c r="AE23" s="32">
        <f t="shared" si="5"/>
        <v>26</v>
      </c>
      <c r="AF23" s="32">
        <f t="shared" si="6"/>
        <v>51</v>
      </c>
      <c r="AG23" s="37"/>
      <c r="AH23" s="32" t="s">
        <v>734</v>
      </c>
    </row>
    <row r="24" spans="1:34" customFormat="1" x14ac:dyDescent="0.25">
      <c r="A24" s="32">
        <v>23</v>
      </c>
      <c r="B24" s="32" t="s">
        <v>371</v>
      </c>
      <c r="C24" s="33">
        <v>10</v>
      </c>
      <c r="D24" s="33">
        <v>13</v>
      </c>
      <c r="E24" s="33"/>
      <c r="F24" s="33">
        <f t="shared" si="0"/>
        <v>0</v>
      </c>
      <c r="G24" s="33">
        <v>2</v>
      </c>
      <c r="H24" s="33">
        <v>4</v>
      </c>
      <c r="I24" s="34">
        <v>16</v>
      </c>
      <c r="J24" s="34">
        <v>19</v>
      </c>
      <c r="K24" s="34"/>
      <c r="L24" s="34">
        <f t="shared" si="1"/>
        <v>0</v>
      </c>
      <c r="M24" s="34">
        <v>1</v>
      </c>
      <c r="N24" s="34">
        <v>3</v>
      </c>
      <c r="O24" s="34"/>
      <c r="P24" s="34">
        <f t="shared" si="2"/>
        <v>0</v>
      </c>
      <c r="Q24" s="35">
        <v>14</v>
      </c>
      <c r="R24" s="35">
        <v>14</v>
      </c>
      <c r="S24" s="35"/>
      <c r="T24" s="35">
        <f t="shared" si="3"/>
        <v>0</v>
      </c>
      <c r="U24" s="35">
        <v>1</v>
      </c>
      <c r="V24" s="35">
        <v>1</v>
      </c>
      <c r="W24" s="35"/>
      <c r="X24" s="35">
        <f t="shared" si="4"/>
        <v>0</v>
      </c>
      <c r="Y24" s="36"/>
      <c r="Z24" s="36"/>
      <c r="AA24" s="36"/>
      <c r="AB24" s="36"/>
      <c r="AC24" s="36"/>
      <c r="AD24" s="36"/>
      <c r="AE24" s="32">
        <f t="shared" si="5"/>
        <v>44</v>
      </c>
      <c r="AF24" s="32">
        <f t="shared" si="6"/>
        <v>54</v>
      </c>
      <c r="AG24" s="37"/>
      <c r="AH24" s="32" t="s">
        <v>735</v>
      </c>
    </row>
    <row r="25" spans="1:34" customFormat="1" x14ac:dyDescent="0.25">
      <c r="A25" s="32">
        <v>24</v>
      </c>
      <c r="B25" s="32" t="s">
        <v>372</v>
      </c>
      <c r="C25" s="33">
        <v>6</v>
      </c>
      <c r="D25" s="33">
        <v>13</v>
      </c>
      <c r="E25" s="33">
        <v>2</v>
      </c>
      <c r="F25" s="33">
        <f t="shared" si="0"/>
        <v>2</v>
      </c>
      <c r="G25" s="33">
        <v>1</v>
      </c>
      <c r="H25" s="33">
        <v>3</v>
      </c>
      <c r="I25" s="34">
        <v>15</v>
      </c>
      <c r="J25" s="34">
        <v>19</v>
      </c>
      <c r="K25" s="34"/>
      <c r="L25" s="34">
        <f t="shared" si="1"/>
        <v>0</v>
      </c>
      <c r="M25" s="34">
        <v>0</v>
      </c>
      <c r="N25" s="34">
        <v>1</v>
      </c>
      <c r="O25" s="34"/>
      <c r="P25" s="34">
        <f t="shared" si="2"/>
        <v>0</v>
      </c>
      <c r="Q25" s="35">
        <v>5</v>
      </c>
      <c r="R25" s="35">
        <v>14</v>
      </c>
      <c r="S25" s="35">
        <v>3</v>
      </c>
      <c r="T25" s="35">
        <f t="shared" si="3"/>
        <v>3</v>
      </c>
      <c r="U25" s="35">
        <v>1</v>
      </c>
      <c r="V25" s="35">
        <v>3</v>
      </c>
      <c r="W25" s="35">
        <v>1</v>
      </c>
      <c r="X25" s="35">
        <f t="shared" si="4"/>
        <v>1</v>
      </c>
      <c r="Y25" s="36"/>
      <c r="Z25" s="36"/>
      <c r="AA25" s="36"/>
      <c r="AB25" s="36"/>
      <c r="AC25" s="36"/>
      <c r="AD25" s="36"/>
      <c r="AE25" s="32">
        <f t="shared" si="5"/>
        <v>34</v>
      </c>
      <c r="AF25" s="32">
        <f t="shared" si="6"/>
        <v>53</v>
      </c>
      <c r="AG25" s="37"/>
      <c r="AH25" s="32" t="s">
        <v>736</v>
      </c>
    </row>
    <row r="26" spans="1:34" customFormat="1" x14ac:dyDescent="0.25">
      <c r="A26" s="32">
        <v>25</v>
      </c>
      <c r="B26" s="32" t="s">
        <v>373</v>
      </c>
      <c r="C26" s="33">
        <v>7</v>
      </c>
      <c r="D26" s="33">
        <v>13</v>
      </c>
      <c r="E26" s="33"/>
      <c r="F26" s="33">
        <f t="shared" si="0"/>
        <v>0</v>
      </c>
      <c r="G26" s="33">
        <v>2</v>
      </c>
      <c r="H26" s="33">
        <v>3</v>
      </c>
      <c r="I26" s="34">
        <v>15</v>
      </c>
      <c r="J26" s="34">
        <v>19</v>
      </c>
      <c r="K26" s="34"/>
      <c r="L26" s="34">
        <f t="shared" si="1"/>
        <v>0</v>
      </c>
      <c r="M26" s="34">
        <v>2</v>
      </c>
      <c r="N26" s="34">
        <v>5</v>
      </c>
      <c r="O26" s="34"/>
      <c r="P26" s="34">
        <f t="shared" si="2"/>
        <v>0</v>
      </c>
      <c r="Q26" s="35">
        <v>4</v>
      </c>
      <c r="R26" s="35">
        <v>14</v>
      </c>
      <c r="S26" s="35"/>
      <c r="T26" s="35">
        <f t="shared" si="3"/>
        <v>0</v>
      </c>
      <c r="U26" s="35">
        <v>4</v>
      </c>
      <c r="V26" s="35">
        <v>5</v>
      </c>
      <c r="W26" s="35"/>
      <c r="X26" s="35">
        <f t="shared" si="4"/>
        <v>0</v>
      </c>
      <c r="Y26" s="36"/>
      <c r="Z26" s="36"/>
      <c r="AA26" s="36"/>
      <c r="AB26" s="36"/>
      <c r="AC26" s="36"/>
      <c r="AD26" s="36"/>
      <c r="AE26" s="32">
        <f t="shared" si="5"/>
        <v>34</v>
      </c>
      <c r="AF26" s="32">
        <f t="shared" si="6"/>
        <v>59</v>
      </c>
      <c r="AG26" s="37"/>
      <c r="AH26" s="32" t="s">
        <v>737</v>
      </c>
    </row>
    <row r="27" spans="1:34" customFormat="1" x14ac:dyDescent="0.25">
      <c r="A27" s="32">
        <v>26</v>
      </c>
      <c r="B27" s="32" t="s">
        <v>374</v>
      </c>
      <c r="C27" s="33">
        <v>6</v>
      </c>
      <c r="D27" s="33">
        <v>13</v>
      </c>
      <c r="E27" s="33">
        <v>3</v>
      </c>
      <c r="F27" s="33">
        <f t="shared" si="0"/>
        <v>3</v>
      </c>
      <c r="G27" s="33">
        <v>1</v>
      </c>
      <c r="H27" s="33">
        <v>1</v>
      </c>
      <c r="I27" s="34">
        <v>13</v>
      </c>
      <c r="J27" s="34">
        <v>19</v>
      </c>
      <c r="K27" s="34">
        <v>4</v>
      </c>
      <c r="L27" s="34">
        <f t="shared" si="1"/>
        <v>4</v>
      </c>
      <c r="M27" s="34">
        <v>2</v>
      </c>
      <c r="N27" s="34">
        <v>5</v>
      </c>
      <c r="O27" s="34">
        <v>1</v>
      </c>
      <c r="P27" s="34">
        <f t="shared" si="2"/>
        <v>1</v>
      </c>
      <c r="Q27" s="35">
        <v>9</v>
      </c>
      <c r="R27" s="35">
        <v>14</v>
      </c>
      <c r="S27" s="35">
        <v>3</v>
      </c>
      <c r="T27" s="35">
        <f t="shared" si="3"/>
        <v>3</v>
      </c>
      <c r="U27" s="35">
        <v>4</v>
      </c>
      <c r="V27" s="35">
        <v>4</v>
      </c>
      <c r="W27" s="35"/>
      <c r="X27" s="35">
        <f t="shared" si="4"/>
        <v>0</v>
      </c>
      <c r="Y27" s="36"/>
      <c r="Z27" s="36"/>
      <c r="AA27" s="36"/>
      <c r="AB27" s="36"/>
      <c r="AC27" s="36"/>
      <c r="AD27" s="36"/>
      <c r="AE27" s="32">
        <f t="shared" si="5"/>
        <v>46</v>
      </c>
      <c r="AF27" s="32">
        <f t="shared" si="6"/>
        <v>56</v>
      </c>
      <c r="AG27" s="37"/>
      <c r="AH27" s="32" t="s">
        <v>733</v>
      </c>
    </row>
    <row r="28" spans="1:34" customFormat="1" x14ac:dyDescent="0.25">
      <c r="A28" s="32">
        <v>27</v>
      </c>
      <c r="B28" s="32" t="s">
        <v>375</v>
      </c>
      <c r="C28" s="33">
        <v>8</v>
      </c>
      <c r="D28" s="33">
        <v>13</v>
      </c>
      <c r="E28" s="33"/>
      <c r="F28" s="33">
        <f t="shared" si="0"/>
        <v>0</v>
      </c>
      <c r="G28" s="33">
        <v>1</v>
      </c>
      <c r="H28" s="33">
        <v>1</v>
      </c>
      <c r="I28" s="34">
        <v>18</v>
      </c>
      <c r="J28" s="34">
        <v>19</v>
      </c>
      <c r="K28" s="34"/>
      <c r="L28" s="34">
        <f t="shared" si="1"/>
        <v>0</v>
      </c>
      <c r="M28" s="34">
        <v>2</v>
      </c>
      <c r="N28" s="34">
        <v>3</v>
      </c>
      <c r="O28" s="34"/>
      <c r="P28" s="34">
        <f t="shared" si="2"/>
        <v>0</v>
      </c>
      <c r="Q28" s="35">
        <v>9</v>
      </c>
      <c r="R28" s="35">
        <v>14</v>
      </c>
      <c r="S28" s="35"/>
      <c r="T28" s="35">
        <f t="shared" si="3"/>
        <v>0</v>
      </c>
      <c r="U28" s="35">
        <v>1</v>
      </c>
      <c r="V28" s="35">
        <v>1</v>
      </c>
      <c r="W28" s="35"/>
      <c r="X28" s="35">
        <f t="shared" si="4"/>
        <v>0</v>
      </c>
      <c r="Y28" s="36"/>
      <c r="Z28" s="36"/>
      <c r="AA28" s="36"/>
      <c r="AB28" s="36"/>
      <c r="AC28" s="36"/>
      <c r="AD28" s="36"/>
      <c r="AE28" s="32">
        <f t="shared" si="5"/>
        <v>39</v>
      </c>
      <c r="AF28" s="32">
        <f t="shared" si="6"/>
        <v>51</v>
      </c>
      <c r="AG28" s="37"/>
      <c r="AH28" s="32" t="s">
        <v>734</v>
      </c>
    </row>
    <row r="29" spans="1:34" customFormat="1" x14ac:dyDescent="0.25">
      <c r="A29" s="32">
        <v>28</v>
      </c>
      <c r="B29" s="32" t="s">
        <v>376</v>
      </c>
      <c r="C29" s="33">
        <v>7</v>
      </c>
      <c r="D29" s="33">
        <v>13</v>
      </c>
      <c r="E29" s="33"/>
      <c r="F29" s="33">
        <f t="shared" si="0"/>
        <v>0</v>
      </c>
      <c r="G29" s="33">
        <v>3</v>
      </c>
      <c r="H29" s="33">
        <v>4</v>
      </c>
      <c r="I29" s="34">
        <v>16</v>
      </c>
      <c r="J29" s="34">
        <v>19</v>
      </c>
      <c r="K29" s="34"/>
      <c r="L29" s="34">
        <f t="shared" si="1"/>
        <v>0</v>
      </c>
      <c r="M29" s="34">
        <v>1</v>
      </c>
      <c r="N29" s="34">
        <v>3</v>
      </c>
      <c r="O29" s="34"/>
      <c r="P29" s="34">
        <f t="shared" si="2"/>
        <v>0</v>
      </c>
      <c r="Q29" s="35">
        <v>7</v>
      </c>
      <c r="R29" s="35">
        <v>14</v>
      </c>
      <c r="S29" s="35"/>
      <c r="T29" s="35">
        <f t="shared" si="3"/>
        <v>0</v>
      </c>
      <c r="U29" s="35">
        <v>1</v>
      </c>
      <c r="V29" s="35">
        <v>1</v>
      </c>
      <c r="W29" s="35"/>
      <c r="X29" s="35">
        <f t="shared" si="4"/>
        <v>0</v>
      </c>
      <c r="Y29" s="36"/>
      <c r="Z29" s="36"/>
      <c r="AA29" s="36"/>
      <c r="AB29" s="36"/>
      <c r="AC29" s="36"/>
      <c r="AD29" s="36"/>
      <c r="AE29" s="32">
        <f t="shared" si="5"/>
        <v>35</v>
      </c>
      <c r="AF29" s="32">
        <f t="shared" si="6"/>
        <v>54</v>
      </c>
      <c r="AG29" s="37"/>
      <c r="AH29" s="32" t="s">
        <v>735</v>
      </c>
    </row>
    <row r="30" spans="1:34" customFormat="1" x14ac:dyDescent="0.25">
      <c r="A30" s="32">
        <v>29</v>
      </c>
      <c r="B30" s="32" t="s">
        <v>377</v>
      </c>
      <c r="C30" s="33">
        <v>12</v>
      </c>
      <c r="D30" s="33">
        <v>13</v>
      </c>
      <c r="E30" s="33"/>
      <c r="F30" s="33">
        <f t="shared" si="0"/>
        <v>0</v>
      </c>
      <c r="G30" s="33">
        <v>2</v>
      </c>
      <c r="H30" s="33">
        <v>3</v>
      </c>
      <c r="I30" s="34">
        <v>19</v>
      </c>
      <c r="J30" s="34">
        <v>19</v>
      </c>
      <c r="K30" s="34"/>
      <c r="L30" s="34">
        <f t="shared" si="1"/>
        <v>0</v>
      </c>
      <c r="M30" s="34">
        <v>1</v>
      </c>
      <c r="N30" s="34">
        <v>1</v>
      </c>
      <c r="O30" s="34"/>
      <c r="P30" s="34">
        <f t="shared" si="2"/>
        <v>0</v>
      </c>
      <c r="Q30" s="35">
        <v>12</v>
      </c>
      <c r="R30" s="35">
        <v>14</v>
      </c>
      <c r="S30" s="35"/>
      <c r="T30" s="35">
        <f t="shared" si="3"/>
        <v>0</v>
      </c>
      <c r="U30" s="35">
        <v>3</v>
      </c>
      <c r="V30" s="35">
        <v>3</v>
      </c>
      <c r="W30" s="35"/>
      <c r="X30" s="35">
        <f t="shared" si="4"/>
        <v>0</v>
      </c>
      <c r="Y30" s="36"/>
      <c r="Z30" s="36"/>
      <c r="AA30" s="36"/>
      <c r="AB30" s="36"/>
      <c r="AC30" s="36"/>
      <c r="AD30" s="36"/>
      <c r="AE30" s="32">
        <f t="shared" si="5"/>
        <v>49</v>
      </c>
      <c r="AF30" s="32">
        <f t="shared" si="6"/>
        <v>53</v>
      </c>
      <c r="AG30" s="37"/>
      <c r="AH30" s="32" t="s">
        <v>736</v>
      </c>
    </row>
    <row r="31" spans="1:34" customFormat="1" x14ac:dyDescent="0.25">
      <c r="A31" s="32">
        <v>30</v>
      </c>
      <c r="B31" s="32" t="s">
        <v>378</v>
      </c>
      <c r="C31" s="33">
        <v>7</v>
      </c>
      <c r="D31" s="33">
        <v>13</v>
      </c>
      <c r="E31" s="33"/>
      <c r="F31" s="33">
        <f t="shared" si="0"/>
        <v>0</v>
      </c>
      <c r="G31" s="33">
        <v>3</v>
      </c>
      <c r="H31" s="33">
        <v>3</v>
      </c>
      <c r="I31" s="34">
        <v>5</v>
      </c>
      <c r="J31" s="34">
        <v>19</v>
      </c>
      <c r="K31" s="34"/>
      <c r="L31" s="34">
        <f t="shared" si="1"/>
        <v>0</v>
      </c>
      <c r="M31" s="34">
        <v>4</v>
      </c>
      <c r="N31" s="34">
        <v>5</v>
      </c>
      <c r="O31" s="34"/>
      <c r="P31" s="34">
        <f t="shared" si="2"/>
        <v>0</v>
      </c>
      <c r="Q31" s="35">
        <v>10</v>
      </c>
      <c r="R31" s="35">
        <v>14</v>
      </c>
      <c r="S31" s="35"/>
      <c r="T31" s="35">
        <f t="shared" si="3"/>
        <v>0</v>
      </c>
      <c r="U31" s="35">
        <v>5</v>
      </c>
      <c r="V31" s="35">
        <v>5</v>
      </c>
      <c r="W31" s="35"/>
      <c r="X31" s="35">
        <f t="shared" si="4"/>
        <v>0</v>
      </c>
      <c r="Y31" s="36"/>
      <c r="Z31" s="36"/>
      <c r="AA31" s="36"/>
      <c r="AB31" s="36"/>
      <c r="AC31" s="36"/>
      <c r="AD31" s="36"/>
      <c r="AE31" s="32">
        <f t="shared" si="5"/>
        <v>34</v>
      </c>
      <c r="AF31" s="32">
        <f t="shared" si="6"/>
        <v>59</v>
      </c>
      <c r="AG31" s="37"/>
      <c r="AH31" s="32" t="s">
        <v>737</v>
      </c>
    </row>
    <row r="32" spans="1:34" customFormat="1" x14ac:dyDescent="0.25">
      <c r="A32" s="32">
        <v>31</v>
      </c>
      <c r="B32" s="32" t="s">
        <v>379</v>
      </c>
      <c r="C32" s="33">
        <v>6</v>
      </c>
      <c r="D32" s="33">
        <v>13</v>
      </c>
      <c r="E32" s="33"/>
      <c r="F32" s="33">
        <f t="shared" si="0"/>
        <v>0</v>
      </c>
      <c r="G32" s="33">
        <v>1</v>
      </c>
      <c r="H32" s="33">
        <v>1</v>
      </c>
      <c r="I32" s="34">
        <v>6</v>
      </c>
      <c r="J32" s="34">
        <v>19</v>
      </c>
      <c r="K32" s="34"/>
      <c r="L32" s="34">
        <f t="shared" si="1"/>
        <v>0</v>
      </c>
      <c r="M32" s="34">
        <v>1</v>
      </c>
      <c r="N32" s="34">
        <v>5</v>
      </c>
      <c r="O32" s="34"/>
      <c r="P32" s="34">
        <f t="shared" si="2"/>
        <v>0</v>
      </c>
      <c r="Q32" s="35">
        <v>2</v>
      </c>
      <c r="R32" s="35">
        <v>14</v>
      </c>
      <c r="S32" s="35"/>
      <c r="T32" s="35">
        <f t="shared" si="3"/>
        <v>0</v>
      </c>
      <c r="U32" s="35">
        <v>2</v>
      </c>
      <c r="V32" s="35">
        <v>4</v>
      </c>
      <c r="W32" s="35"/>
      <c r="X32" s="35">
        <f t="shared" si="4"/>
        <v>0</v>
      </c>
      <c r="Y32" s="36"/>
      <c r="Z32" s="36"/>
      <c r="AA32" s="36"/>
      <c r="AB32" s="36"/>
      <c r="AC32" s="36"/>
      <c r="AD32" s="36"/>
      <c r="AE32" s="32">
        <f t="shared" si="5"/>
        <v>18</v>
      </c>
      <c r="AF32" s="32">
        <f t="shared" si="6"/>
        <v>56</v>
      </c>
      <c r="AG32" s="37"/>
      <c r="AH32" s="32" t="s">
        <v>733</v>
      </c>
    </row>
    <row r="33" spans="1:34" customFormat="1" x14ac:dyDescent="0.25">
      <c r="A33" s="32">
        <v>32</v>
      </c>
      <c r="B33" s="32" t="s">
        <v>380</v>
      </c>
      <c r="C33" s="33">
        <v>9</v>
      </c>
      <c r="D33" s="33">
        <v>13</v>
      </c>
      <c r="E33" s="33"/>
      <c r="F33" s="33">
        <f t="shared" si="0"/>
        <v>0</v>
      </c>
      <c r="G33" s="33">
        <v>1</v>
      </c>
      <c r="H33" s="33">
        <v>1</v>
      </c>
      <c r="I33" s="34">
        <v>15</v>
      </c>
      <c r="J33" s="34">
        <v>19</v>
      </c>
      <c r="K33" s="34"/>
      <c r="L33" s="34">
        <f t="shared" si="1"/>
        <v>0</v>
      </c>
      <c r="M33" s="34">
        <v>2</v>
      </c>
      <c r="N33" s="34">
        <v>3</v>
      </c>
      <c r="O33" s="34"/>
      <c r="P33" s="34">
        <f t="shared" si="2"/>
        <v>0</v>
      </c>
      <c r="Q33" s="35">
        <v>11</v>
      </c>
      <c r="R33" s="35">
        <v>14</v>
      </c>
      <c r="S33" s="35"/>
      <c r="T33" s="35">
        <f t="shared" si="3"/>
        <v>0</v>
      </c>
      <c r="U33" s="35">
        <v>1</v>
      </c>
      <c r="V33" s="35">
        <v>1</v>
      </c>
      <c r="W33" s="35"/>
      <c r="X33" s="35">
        <f t="shared" si="4"/>
        <v>0</v>
      </c>
      <c r="Y33" s="36"/>
      <c r="Z33" s="36"/>
      <c r="AA33" s="36"/>
      <c r="AB33" s="36"/>
      <c r="AC33" s="36"/>
      <c r="AD33" s="36"/>
      <c r="AE33" s="32">
        <f t="shared" si="5"/>
        <v>39</v>
      </c>
      <c r="AF33" s="32">
        <f t="shared" si="6"/>
        <v>51</v>
      </c>
      <c r="AG33" s="37"/>
      <c r="AH33" s="32" t="s">
        <v>734</v>
      </c>
    </row>
    <row r="34" spans="1:34" customFormat="1" x14ac:dyDescent="0.25">
      <c r="A34" s="32">
        <v>33</v>
      </c>
      <c r="B34" s="32" t="s">
        <v>381</v>
      </c>
      <c r="C34" s="33">
        <v>7</v>
      </c>
      <c r="D34" s="33">
        <v>13</v>
      </c>
      <c r="E34" s="33"/>
      <c r="F34" s="33">
        <f t="shared" si="0"/>
        <v>0</v>
      </c>
      <c r="G34" s="33">
        <v>3</v>
      </c>
      <c r="H34" s="33">
        <v>4</v>
      </c>
      <c r="I34" s="34">
        <v>13</v>
      </c>
      <c r="J34" s="34">
        <v>19</v>
      </c>
      <c r="K34" s="34"/>
      <c r="L34" s="34">
        <f t="shared" si="1"/>
        <v>0</v>
      </c>
      <c r="M34" s="34">
        <v>0</v>
      </c>
      <c r="N34" s="34">
        <v>3</v>
      </c>
      <c r="O34" s="34"/>
      <c r="P34" s="34">
        <f t="shared" si="2"/>
        <v>0</v>
      </c>
      <c r="Q34" s="35">
        <v>6</v>
      </c>
      <c r="R34" s="35">
        <v>14</v>
      </c>
      <c r="S34" s="35"/>
      <c r="T34" s="35">
        <f t="shared" si="3"/>
        <v>0</v>
      </c>
      <c r="U34" s="35">
        <v>0</v>
      </c>
      <c r="V34" s="35">
        <v>1</v>
      </c>
      <c r="W34" s="35"/>
      <c r="X34" s="35">
        <f t="shared" si="4"/>
        <v>0</v>
      </c>
      <c r="Y34" s="36"/>
      <c r="Z34" s="36"/>
      <c r="AA34" s="36"/>
      <c r="AB34" s="36"/>
      <c r="AC34" s="36"/>
      <c r="AD34" s="36"/>
      <c r="AE34" s="32">
        <f t="shared" si="5"/>
        <v>29</v>
      </c>
      <c r="AF34" s="32">
        <f t="shared" si="6"/>
        <v>54</v>
      </c>
      <c r="AG34" s="37"/>
      <c r="AH34" s="32" t="s">
        <v>735</v>
      </c>
    </row>
    <row r="35" spans="1:34" customFormat="1" x14ac:dyDescent="0.25">
      <c r="A35" s="32">
        <v>34</v>
      </c>
      <c r="B35" s="32" t="s">
        <v>382</v>
      </c>
      <c r="C35" s="33">
        <v>13</v>
      </c>
      <c r="D35" s="33">
        <v>13</v>
      </c>
      <c r="E35" s="33"/>
      <c r="F35" s="33">
        <f t="shared" si="0"/>
        <v>0</v>
      </c>
      <c r="G35" s="33">
        <v>3</v>
      </c>
      <c r="H35" s="33">
        <v>3</v>
      </c>
      <c r="I35" s="34">
        <v>12</v>
      </c>
      <c r="J35" s="34">
        <v>19</v>
      </c>
      <c r="K35" s="34"/>
      <c r="L35" s="34">
        <f t="shared" si="1"/>
        <v>0</v>
      </c>
      <c r="M35" s="34">
        <v>0</v>
      </c>
      <c r="N35" s="34">
        <v>1</v>
      </c>
      <c r="O35" s="34"/>
      <c r="P35" s="34">
        <f t="shared" si="2"/>
        <v>0</v>
      </c>
      <c r="Q35" s="35">
        <v>11</v>
      </c>
      <c r="R35" s="35">
        <v>14</v>
      </c>
      <c r="S35" s="35"/>
      <c r="T35" s="35">
        <f t="shared" si="3"/>
        <v>0</v>
      </c>
      <c r="U35" s="35">
        <v>2</v>
      </c>
      <c r="V35" s="35">
        <v>3</v>
      </c>
      <c r="W35" s="35"/>
      <c r="X35" s="35">
        <f t="shared" si="4"/>
        <v>0</v>
      </c>
      <c r="Y35" s="36"/>
      <c r="Z35" s="36"/>
      <c r="AA35" s="36"/>
      <c r="AB35" s="36"/>
      <c r="AC35" s="36"/>
      <c r="AD35" s="36"/>
      <c r="AE35" s="32">
        <f t="shared" si="5"/>
        <v>41</v>
      </c>
      <c r="AF35" s="32">
        <f t="shared" si="6"/>
        <v>53</v>
      </c>
      <c r="AG35" s="37"/>
      <c r="AH35" s="32" t="s">
        <v>736</v>
      </c>
    </row>
    <row r="36" spans="1:34" customFormat="1" x14ac:dyDescent="0.25">
      <c r="A36" s="32">
        <v>35</v>
      </c>
      <c r="B36" s="32" t="s">
        <v>383</v>
      </c>
      <c r="C36" s="33">
        <v>11</v>
      </c>
      <c r="D36" s="33">
        <v>13</v>
      </c>
      <c r="E36" s="33"/>
      <c r="F36" s="33">
        <f t="shared" si="0"/>
        <v>0</v>
      </c>
      <c r="G36" s="33">
        <v>3</v>
      </c>
      <c r="H36" s="33">
        <v>3</v>
      </c>
      <c r="I36" s="34">
        <v>18</v>
      </c>
      <c r="J36" s="34">
        <v>19</v>
      </c>
      <c r="K36" s="34"/>
      <c r="L36" s="34">
        <f t="shared" si="1"/>
        <v>0</v>
      </c>
      <c r="M36" s="34">
        <v>4</v>
      </c>
      <c r="N36" s="34">
        <v>5</v>
      </c>
      <c r="O36" s="34"/>
      <c r="P36" s="34">
        <f t="shared" si="2"/>
        <v>0</v>
      </c>
      <c r="Q36" s="35">
        <v>12</v>
      </c>
      <c r="R36" s="35">
        <v>14</v>
      </c>
      <c r="S36" s="35"/>
      <c r="T36" s="35">
        <f t="shared" si="3"/>
        <v>0</v>
      </c>
      <c r="U36" s="35">
        <v>3</v>
      </c>
      <c r="V36" s="35">
        <v>5</v>
      </c>
      <c r="W36" s="35"/>
      <c r="X36" s="35">
        <f t="shared" si="4"/>
        <v>0</v>
      </c>
      <c r="Y36" s="36"/>
      <c r="Z36" s="36"/>
      <c r="AA36" s="36"/>
      <c r="AB36" s="36"/>
      <c r="AC36" s="36"/>
      <c r="AD36" s="36"/>
      <c r="AE36" s="32">
        <f t="shared" si="5"/>
        <v>51</v>
      </c>
      <c r="AF36" s="32">
        <f t="shared" si="6"/>
        <v>59</v>
      </c>
      <c r="AG36" s="37"/>
      <c r="AH36" s="32" t="s">
        <v>737</v>
      </c>
    </row>
    <row r="37" spans="1:34" customFormat="1" x14ac:dyDescent="0.25">
      <c r="A37" s="32">
        <v>36</v>
      </c>
      <c r="B37" s="32" t="s">
        <v>384</v>
      </c>
      <c r="C37" s="33">
        <v>13</v>
      </c>
      <c r="D37" s="33">
        <v>13</v>
      </c>
      <c r="E37" s="33"/>
      <c r="F37" s="33">
        <f t="shared" si="0"/>
        <v>0</v>
      </c>
      <c r="G37" s="33">
        <v>1</v>
      </c>
      <c r="H37" s="33">
        <v>1</v>
      </c>
      <c r="I37" s="34">
        <v>18</v>
      </c>
      <c r="J37" s="34">
        <v>19</v>
      </c>
      <c r="K37" s="34"/>
      <c r="L37" s="34">
        <f t="shared" si="1"/>
        <v>0</v>
      </c>
      <c r="M37" s="34">
        <v>5</v>
      </c>
      <c r="N37" s="34">
        <v>5</v>
      </c>
      <c r="O37" s="34"/>
      <c r="P37" s="34">
        <f t="shared" si="2"/>
        <v>0</v>
      </c>
      <c r="Q37" s="35">
        <v>12</v>
      </c>
      <c r="R37" s="35">
        <v>14</v>
      </c>
      <c r="S37" s="35"/>
      <c r="T37" s="35">
        <f t="shared" si="3"/>
        <v>0</v>
      </c>
      <c r="U37" s="35">
        <v>4</v>
      </c>
      <c r="V37" s="35">
        <v>4</v>
      </c>
      <c r="W37" s="35"/>
      <c r="X37" s="35">
        <f t="shared" si="4"/>
        <v>0</v>
      </c>
      <c r="Y37" s="36"/>
      <c r="Z37" s="36"/>
      <c r="AA37" s="36"/>
      <c r="AB37" s="36"/>
      <c r="AC37" s="36"/>
      <c r="AD37" s="36"/>
      <c r="AE37" s="32">
        <f t="shared" si="5"/>
        <v>53</v>
      </c>
      <c r="AF37" s="32">
        <f t="shared" si="6"/>
        <v>56</v>
      </c>
      <c r="AG37" s="37"/>
      <c r="AH37" s="32" t="s">
        <v>733</v>
      </c>
    </row>
    <row r="38" spans="1:34" customFormat="1" x14ac:dyDescent="0.25">
      <c r="A38" s="32">
        <v>37</v>
      </c>
      <c r="B38" s="32" t="s">
        <v>385</v>
      </c>
      <c r="C38" s="33">
        <v>10</v>
      </c>
      <c r="D38" s="33">
        <v>13</v>
      </c>
      <c r="E38" s="33"/>
      <c r="F38" s="33">
        <f t="shared" si="0"/>
        <v>0</v>
      </c>
      <c r="G38" s="33">
        <v>1</v>
      </c>
      <c r="H38" s="33">
        <v>1</v>
      </c>
      <c r="I38" s="34">
        <v>18</v>
      </c>
      <c r="J38" s="34">
        <v>19</v>
      </c>
      <c r="K38" s="34"/>
      <c r="L38" s="34">
        <f t="shared" si="1"/>
        <v>0</v>
      </c>
      <c r="M38" s="34">
        <v>2</v>
      </c>
      <c r="N38" s="34">
        <v>3</v>
      </c>
      <c r="O38" s="34"/>
      <c r="P38" s="34">
        <f t="shared" si="2"/>
        <v>0</v>
      </c>
      <c r="Q38" s="35">
        <v>6</v>
      </c>
      <c r="R38" s="35">
        <v>14</v>
      </c>
      <c r="S38" s="35"/>
      <c r="T38" s="35">
        <f t="shared" si="3"/>
        <v>0</v>
      </c>
      <c r="U38" s="35">
        <v>1</v>
      </c>
      <c r="V38" s="35">
        <v>1</v>
      </c>
      <c r="W38" s="35"/>
      <c r="X38" s="35">
        <f t="shared" si="4"/>
        <v>0</v>
      </c>
      <c r="Y38" s="36"/>
      <c r="Z38" s="36"/>
      <c r="AA38" s="36"/>
      <c r="AB38" s="36"/>
      <c r="AC38" s="36"/>
      <c r="AD38" s="36"/>
      <c r="AE38" s="32">
        <f t="shared" si="5"/>
        <v>38</v>
      </c>
      <c r="AF38" s="32">
        <f t="shared" si="6"/>
        <v>51</v>
      </c>
      <c r="AG38" s="37"/>
      <c r="AH38" s="32" t="s">
        <v>734</v>
      </c>
    </row>
    <row r="39" spans="1:34" customFormat="1" x14ac:dyDescent="0.25">
      <c r="A39" s="32">
        <v>38</v>
      </c>
      <c r="B39" s="32" t="s">
        <v>386</v>
      </c>
      <c r="C39" s="33">
        <v>6</v>
      </c>
      <c r="D39" s="33">
        <v>13</v>
      </c>
      <c r="E39" s="33"/>
      <c r="F39" s="33">
        <f t="shared" si="0"/>
        <v>0</v>
      </c>
      <c r="G39" s="33">
        <v>2</v>
      </c>
      <c r="H39" s="33">
        <v>4</v>
      </c>
      <c r="I39" s="34">
        <v>14</v>
      </c>
      <c r="J39" s="34">
        <v>19</v>
      </c>
      <c r="K39" s="34"/>
      <c r="L39" s="34">
        <f t="shared" si="1"/>
        <v>0</v>
      </c>
      <c r="M39" s="34">
        <v>0</v>
      </c>
      <c r="N39" s="34">
        <v>3</v>
      </c>
      <c r="O39" s="34"/>
      <c r="P39" s="34">
        <f t="shared" si="2"/>
        <v>0</v>
      </c>
      <c r="Q39" s="35">
        <v>12</v>
      </c>
      <c r="R39" s="35">
        <v>14</v>
      </c>
      <c r="S39" s="35"/>
      <c r="T39" s="35">
        <f t="shared" si="3"/>
        <v>0</v>
      </c>
      <c r="U39" s="35">
        <v>1</v>
      </c>
      <c r="V39" s="35">
        <v>1</v>
      </c>
      <c r="W39" s="35"/>
      <c r="X39" s="35">
        <f t="shared" si="4"/>
        <v>0</v>
      </c>
      <c r="Y39" s="36"/>
      <c r="Z39" s="36"/>
      <c r="AA39" s="36"/>
      <c r="AB39" s="36"/>
      <c r="AC39" s="36"/>
      <c r="AD39" s="36"/>
      <c r="AE39" s="32">
        <f t="shared" si="5"/>
        <v>35</v>
      </c>
      <c r="AF39" s="32">
        <f t="shared" si="6"/>
        <v>54</v>
      </c>
      <c r="AG39" s="37"/>
      <c r="AH39" s="32" t="s">
        <v>735</v>
      </c>
    </row>
    <row r="40" spans="1:34" customFormat="1" x14ac:dyDescent="0.25">
      <c r="A40" s="32">
        <v>39</v>
      </c>
      <c r="B40" s="32" t="s">
        <v>387</v>
      </c>
      <c r="C40" s="33">
        <v>12</v>
      </c>
      <c r="D40" s="33">
        <v>13</v>
      </c>
      <c r="E40" s="33"/>
      <c r="F40" s="33">
        <f t="shared" si="0"/>
        <v>0</v>
      </c>
      <c r="G40" s="33">
        <v>3</v>
      </c>
      <c r="H40" s="33">
        <v>3</v>
      </c>
      <c r="I40" s="34">
        <v>19</v>
      </c>
      <c r="J40" s="34">
        <v>19</v>
      </c>
      <c r="K40" s="34"/>
      <c r="L40" s="34">
        <f t="shared" si="1"/>
        <v>0</v>
      </c>
      <c r="M40" s="34">
        <v>1</v>
      </c>
      <c r="N40" s="34">
        <v>1</v>
      </c>
      <c r="O40" s="34"/>
      <c r="P40" s="34">
        <f t="shared" si="2"/>
        <v>0</v>
      </c>
      <c r="Q40" s="35">
        <v>14</v>
      </c>
      <c r="R40" s="35">
        <v>14</v>
      </c>
      <c r="S40" s="35"/>
      <c r="T40" s="35">
        <f t="shared" si="3"/>
        <v>0</v>
      </c>
      <c r="U40" s="35">
        <v>3</v>
      </c>
      <c r="V40" s="35">
        <v>3</v>
      </c>
      <c r="W40" s="35"/>
      <c r="X40" s="35">
        <f t="shared" si="4"/>
        <v>0</v>
      </c>
      <c r="Y40" s="36"/>
      <c r="Z40" s="36"/>
      <c r="AA40" s="36"/>
      <c r="AB40" s="36"/>
      <c r="AC40" s="36"/>
      <c r="AD40" s="36"/>
      <c r="AE40" s="32">
        <f t="shared" si="5"/>
        <v>52</v>
      </c>
      <c r="AF40" s="32">
        <f t="shared" si="6"/>
        <v>53</v>
      </c>
      <c r="AG40" s="37"/>
      <c r="AH40" s="32" t="s">
        <v>736</v>
      </c>
    </row>
    <row r="41" spans="1:34" customFormat="1" x14ac:dyDescent="0.25">
      <c r="A41" s="32">
        <v>40</v>
      </c>
      <c r="B41" s="32" t="s">
        <v>388</v>
      </c>
      <c r="C41" s="33">
        <v>5</v>
      </c>
      <c r="D41" s="33">
        <v>13</v>
      </c>
      <c r="E41" s="33"/>
      <c r="F41" s="33">
        <f t="shared" si="0"/>
        <v>0</v>
      </c>
      <c r="G41" s="33">
        <v>3</v>
      </c>
      <c r="H41" s="33">
        <v>3</v>
      </c>
      <c r="I41" s="34">
        <v>11</v>
      </c>
      <c r="J41" s="34">
        <v>19</v>
      </c>
      <c r="K41" s="34"/>
      <c r="L41" s="34">
        <f t="shared" si="1"/>
        <v>0</v>
      </c>
      <c r="M41" s="34">
        <v>4</v>
      </c>
      <c r="N41" s="34">
        <v>5</v>
      </c>
      <c r="O41" s="34"/>
      <c r="P41" s="34">
        <f t="shared" si="2"/>
        <v>0</v>
      </c>
      <c r="Q41" s="35">
        <v>5</v>
      </c>
      <c r="R41" s="35">
        <v>14</v>
      </c>
      <c r="S41" s="35">
        <v>5</v>
      </c>
      <c r="T41" s="35">
        <f t="shared" si="3"/>
        <v>5</v>
      </c>
      <c r="U41" s="35">
        <v>3</v>
      </c>
      <c r="V41" s="35">
        <v>5</v>
      </c>
      <c r="W41" s="35"/>
      <c r="X41" s="35">
        <f t="shared" si="4"/>
        <v>0</v>
      </c>
      <c r="Y41" s="36"/>
      <c r="Z41" s="36"/>
      <c r="AA41" s="36"/>
      <c r="AB41" s="36"/>
      <c r="AC41" s="36"/>
      <c r="AD41" s="36"/>
      <c r="AE41" s="32">
        <f t="shared" si="5"/>
        <v>36</v>
      </c>
      <c r="AF41" s="32">
        <f t="shared" si="6"/>
        <v>59</v>
      </c>
      <c r="AG41" s="37"/>
      <c r="AH41" s="32" t="s">
        <v>737</v>
      </c>
    </row>
    <row r="42" spans="1:34" customFormat="1" x14ac:dyDescent="0.25">
      <c r="A42" s="32">
        <v>41</v>
      </c>
      <c r="B42" s="32" t="s">
        <v>389</v>
      </c>
      <c r="C42" s="33">
        <v>6</v>
      </c>
      <c r="D42" s="33">
        <v>13</v>
      </c>
      <c r="E42" s="33"/>
      <c r="F42" s="33">
        <f t="shared" si="0"/>
        <v>0</v>
      </c>
      <c r="G42" s="33">
        <v>1</v>
      </c>
      <c r="H42" s="33">
        <v>1</v>
      </c>
      <c r="I42" s="34">
        <v>12</v>
      </c>
      <c r="J42" s="34">
        <v>19</v>
      </c>
      <c r="K42" s="34"/>
      <c r="L42" s="34">
        <f t="shared" si="1"/>
        <v>0</v>
      </c>
      <c r="M42" s="34">
        <v>1</v>
      </c>
      <c r="N42" s="34">
        <v>5</v>
      </c>
      <c r="O42" s="34"/>
      <c r="P42" s="34">
        <f t="shared" si="2"/>
        <v>0</v>
      </c>
      <c r="Q42" s="35">
        <v>12</v>
      </c>
      <c r="R42" s="35">
        <v>14</v>
      </c>
      <c r="S42" s="35"/>
      <c r="T42" s="35">
        <f t="shared" si="3"/>
        <v>0</v>
      </c>
      <c r="U42" s="35">
        <v>4</v>
      </c>
      <c r="V42" s="35">
        <v>4</v>
      </c>
      <c r="W42" s="35"/>
      <c r="X42" s="35">
        <f t="shared" si="4"/>
        <v>0</v>
      </c>
      <c r="Y42" s="36"/>
      <c r="Z42" s="36"/>
      <c r="AA42" s="36"/>
      <c r="AB42" s="36"/>
      <c r="AC42" s="36"/>
      <c r="AD42" s="36"/>
      <c r="AE42" s="32">
        <f t="shared" si="5"/>
        <v>36</v>
      </c>
      <c r="AF42" s="32">
        <f t="shared" si="6"/>
        <v>56</v>
      </c>
      <c r="AG42" s="37"/>
      <c r="AH42" s="32" t="s">
        <v>733</v>
      </c>
    </row>
    <row r="43" spans="1:34" customFormat="1" x14ac:dyDescent="0.25">
      <c r="A43" s="32">
        <v>42</v>
      </c>
      <c r="B43" s="32" t="s">
        <v>390</v>
      </c>
      <c r="C43" s="33">
        <v>11</v>
      </c>
      <c r="D43" s="33">
        <v>13</v>
      </c>
      <c r="E43" s="33"/>
      <c r="F43" s="33">
        <f t="shared" si="0"/>
        <v>0</v>
      </c>
      <c r="G43" s="33">
        <v>1</v>
      </c>
      <c r="H43" s="33">
        <v>1</v>
      </c>
      <c r="I43" s="34">
        <v>17</v>
      </c>
      <c r="J43" s="34">
        <v>19</v>
      </c>
      <c r="K43" s="34"/>
      <c r="L43" s="34">
        <f t="shared" si="1"/>
        <v>0</v>
      </c>
      <c r="M43" s="34">
        <v>3</v>
      </c>
      <c r="N43" s="34">
        <v>3</v>
      </c>
      <c r="O43" s="34"/>
      <c r="P43" s="34">
        <f t="shared" si="2"/>
        <v>0</v>
      </c>
      <c r="Q43" s="35">
        <v>12</v>
      </c>
      <c r="R43" s="35">
        <v>14</v>
      </c>
      <c r="S43" s="35"/>
      <c r="T43" s="35">
        <f t="shared" si="3"/>
        <v>0</v>
      </c>
      <c r="U43" s="35">
        <v>1</v>
      </c>
      <c r="V43" s="35">
        <v>1</v>
      </c>
      <c r="W43" s="35"/>
      <c r="X43" s="35">
        <f t="shared" si="4"/>
        <v>0</v>
      </c>
      <c r="Y43" s="36"/>
      <c r="Z43" s="36"/>
      <c r="AA43" s="36"/>
      <c r="AB43" s="36"/>
      <c r="AC43" s="36"/>
      <c r="AD43" s="36"/>
      <c r="AE43" s="32">
        <f t="shared" si="5"/>
        <v>45</v>
      </c>
      <c r="AF43" s="32">
        <f t="shared" si="6"/>
        <v>51</v>
      </c>
      <c r="AG43" s="37"/>
      <c r="AH43" s="32" t="s">
        <v>734</v>
      </c>
    </row>
    <row r="44" spans="1:34" customFormat="1" x14ac:dyDescent="0.25">
      <c r="A44" s="32">
        <v>43</v>
      </c>
      <c r="B44" s="32" t="s">
        <v>391</v>
      </c>
      <c r="C44" s="33">
        <v>5</v>
      </c>
      <c r="D44" s="33">
        <v>13</v>
      </c>
      <c r="E44" s="33"/>
      <c r="F44" s="33">
        <f t="shared" si="0"/>
        <v>0</v>
      </c>
      <c r="G44" s="33">
        <v>2</v>
      </c>
      <c r="H44" s="33">
        <v>4</v>
      </c>
      <c r="I44" s="34">
        <v>13</v>
      </c>
      <c r="J44" s="34">
        <v>19</v>
      </c>
      <c r="K44" s="34"/>
      <c r="L44" s="34">
        <f t="shared" si="1"/>
        <v>0</v>
      </c>
      <c r="M44" s="34">
        <v>1</v>
      </c>
      <c r="N44" s="34">
        <v>3</v>
      </c>
      <c r="O44" s="34"/>
      <c r="P44" s="34">
        <f t="shared" si="2"/>
        <v>0</v>
      </c>
      <c r="Q44" s="35">
        <v>7</v>
      </c>
      <c r="R44" s="35">
        <v>14</v>
      </c>
      <c r="S44" s="35"/>
      <c r="T44" s="35">
        <f t="shared" si="3"/>
        <v>0</v>
      </c>
      <c r="U44" s="35">
        <v>0</v>
      </c>
      <c r="V44" s="35">
        <v>1</v>
      </c>
      <c r="W44" s="35"/>
      <c r="X44" s="35">
        <f t="shared" si="4"/>
        <v>0</v>
      </c>
      <c r="Y44" s="36"/>
      <c r="Z44" s="36"/>
      <c r="AA44" s="36"/>
      <c r="AB44" s="36"/>
      <c r="AC44" s="36"/>
      <c r="AD44" s="36"/>
      <c r="AE44" s="32">
        <f t="shared" si="5"/>
        <v>28</v>
      </c>
      <c r="AF44" s="32">
        <f t="shared" si="6"/>
        <v>54</v>
      </c>
      <c r="AG44" s="37"/>
      <c r="AH44" s="32" t="s">
        <v>735</v>
      </c>
    </row>
    <row r="45" spans="1:34" customFormat="1" x14ac:dyDescent="0.25">
      <c r="A45" s="32">
        <v>44</v>
      </c>
      <c r="B45" s="32" t="s">
        <v>392</v>
      </c>
      <c r="C45" s="33">
        <v>0</v>
      </c>
      <c r="D45" s="33">
        <v>13</v>
      </c>
      <c r="E45" s="33"/>
      <c r="F45" s="33">
        <f t="shared" si="0"/>
        <v>0</v>
      </c>
      <c r="G45" s="33">
        <v>0</v>
      </c>
      <c r="H45" s="33">
        <v>3</v>
      </c>
      <c r="I45" s="34">
        <v>0</v>
      </c>
      <c r="J45" s="34">
        <v>19</v>
      </c>
      <c r="K45" s="34"/>
      <c r="L45" s="34">
        <f t="shared" si="1"/>
        <v>0</v>
      </c>
      <c r="M45" s="34">
        <v>0</v>
      </c>
      <c r="N45" s="34">
        <v>1</v>
      </c>
      <c r="O45" s="34"/>
      <c r="P45" s="34">
        <f t="shared" si="2"/>
        <v>0</v>
      </c>
      <c r="Q45" s="35">
        <v>0</v>
      </c>
      <c r="R45" s="35">
        <v>14</v>
      </c>
      <c r="S45" s="35"/>
      <c r="T45" s="35">
        <f t="shared" si="3"/>
        <v>0</v>
      </c>
      <c r="U45" s="35">
        <v>0</v>
      </c>
      <c r="V45" s="35">
        <v>3</v>
      </c>
      <c r="W45" s="35"/>
      <c r="X45" s="35">
        <f t="shared" si="4"/>
        <v>0</v>
      </c>
      <c r="Y45" s="36"/>
      <c r="Z45" s="36"/>
      <c r="AA45" s="36"/>
      <c r="AB45" s="36"/>
      <c r="AC45" s="36"/>
      <c r="AD45" s="36"/>
      <c r="AE45" s="32">
        <f t="shared" si="5"/>
        <v>0</v>
      </c>
      <c r="AF45" s="32">
        <f t="shared" si="6"/>
        <v>53</v>
      </c>
      <c r="AG45" s="37"/>
      <c r="AH45" s="32" t="s">
        <v>736</v>
      </c>
    </row>
    <row r="46" spans="1:34" customFormat="1" x14ac:dyDescent="0.25">
      <c r="A46" s="32">
        <v>45</v>
      </c>
      <c r="B46" s="32" t="s">
        <v>393</v>
      </c>
      <c r="C46" s="33">
        <v>9</v>
      </c>
      <c r="D46" s="33">
        <v>13</v>
      </c>
      <c r="E46" s="33"/>
      <c r="F46" s="33">
        <f t="shared" si="0"/>
        <v>0</v>
      </c>
      <c r="G46" s="33">
        <v>3</v>
      </c>
      <c r="H46" s="33">
        <v>3</v>
      </c>
      <c r="I46" s="34">
        <v>18</v>
      </c>
      <c r="J46" s="34">
        <v>19</v>
      </c>
      <c r="K46" s="34"/>
      <c r="L46" s="34">
        <f t="shared" si="1"/>
        <v>0</v>
      </c>
      <c r="M46" s="34">
        <v>4</v>
      </c>
      <c r="N46" s="34">
        <v>5</v>
      </c>
      <c r="O46" s="34"/>
      <c r="P46" s="34">
        <f t="shared" si="2"/>
        <v>0</v>
      </c>
      <c r="Q46" s="35">
        <v>9</v>
      </c>
      <c r="R46" s="35">
        <v>14</v>
      </c>
      <c r="S46" s="35"/>
      <c r="T46" s="35">
        <f t="shared" si="3"/>
        <v>0</v>
      </c>
      <c r="U46" s="35">
        <v>4</v>
      </c>
      <c r="V46" s="35">
        <v>5</v>
      </c>
      <c r="W46" s="35"/>
      <c r="X46" s="35">
        <f t="shared" si="4"/>
        <v>0</v>
      </c>
      <c r="Y46" s="36"/>
      <c r="Z46" s="36"/>
      <c r="AA46" s="36"/>
      <c r="AB46" s="36"/>
      <c r="AC46" s="36"/>
      <c r="AD46" s="36"/>
      <c r="AE46" s="32">
        <f t="shared" si="5"/>
        <v>47</v>
      </c>
      <c r="AF46" s="32">
        <f t="shared" si="6"/>
        <v>59</v>
      </c>
      <c r="AG46" s="37"/>
      <c r="AH46" s="32" t="s">
        <v>737</v>
      </c>
    </row>
    <row r="47" spans="1:34" customFormat="1" x14ac:dyDescent="0.25">
      <c r="A47" s="32">
        <v>46</v>
      </c>
      <c r="B47" s="32" t="s">
        <v>394</v>
      </c>
      <c r="C47" s="33">
        <v>8</v>
      </c>
      <c r="D47" s="33">
        <v>13</v>
      </c>
      <c r="E47" s="33"/>
      <c r="F47" s="33">
        <f t="shared" si="0"/>
        <v>0</v>
      </c>
      <c r="G47" s="33">
        <v>1</v>
      </c>
      <c r="H47" s="33">
        <v>1</v>
      </c>
      <c r="I47" s="34">
        <v>16</v>
      </c>
      <c r="J47" s="34">
        <v>19</v>
      </c>
      <c r="K47" s="34"/>
      <c r="L47" s="34">
        <f t="shared" si="1"/>
        <v>0</v>
      </c>
      <c r="M47" s="34">
        <v>4</v>
      </c>
      <c r="N47" s="34">
        <v>5</v>
      </c>
      <c r="O47" s="34"/>
      <c r="P47" s="34">
        <f t="shared" si="2"/>
        <v>0</v>
      </c>
      <c r="Q47" s="35">
        <v>8</v>
      </c>
      <c r="R47" s="35">
        <v>14</v>
      </c>
      <c r="S47" s="35"/>
      <c r="T47" s="35">
        <f t="shared" si="3"/>
        <v>0</v>
      </c>
      <c r="U47" s="35">
        <v>3</v>
      </c>
      <c r="V47" s="35">
        <v>4</v>
      </c>
      <c r="W47" s="35"/>
      <c r="X47" s="35">
        <f t="shared" si="4"/>
        <v>0</v>
      </c>
      <c r="Y47" s="36"/>
      <c r="Z47" s="36"/>
      <c r="AA47" s="36"/>
      <c r="AB47" s="36"/>
      <c r="AC47" s="36"/>
      <c r="AD47" s="36"/>
      <c r="AE47" s="32">
        <f t="shared" si="5"/>
        <v>40</v>
      </c>
      <c r="AF47" s="32">
        <f t="shared" si="6"/>
        <v>56</v>
      </c>
      <c r="AG47" s="37"/>
      <c r="AH47" s="32" t="s">
        <v>733</v>
      </c>
    </row>
    <row r="48" spans="1:34" customFormat="1" x14ac:dyDescent="0.25">
      <c r="A48" s="32">
        <v>47</v>
      </c>
      <c r="B48" s="32" t="s">
        <v>395</v>
      </c>
      <c r="C48" s="33">
        <v>10</v>
      </c>
      <c r="D48" s="33">
        <v>13</v>
      </c>
      <c r="E48" s="33"/>
      <c r="F48" s="33">
        <f t="shared" si="0"/>
        <v>0</v>
      </c>
      <c r="G48" s="33">
        <v>1</v>
      </c>
      <c r="H48" s="33">
        <v>1</v>
      </c>
      <c r="I48" s="34">
        <v>17</v>
      </c>
      <c r="J48" s="34">
        <v>19</v>
      </c>
      <c r="K48" s="34"/>
      <c r="L48" s="34">
        <f t="shared" si="1"/>
        <v>0</v>
      </c>
      <c r="M48" s="34">
        <v>2</v>
      </c>
      <c r="N48" s="34">
        <v>3</v>
      </c>
      <c r="O48" s="34"/>
      <c r="P48" s="34">
        <f t="shared" si="2"/>
        <v>0</v>
      </c>
      <c r="Q48" s="35">
        <v>7</v>
      </c>
      <c r="R48" s="35">
        <v>14</v>
      </c>
      <c r="S48" s="35"/>
      <c r="T48" s="35">
        <f t="shared" si="3"/>
        <v>0</v>
      </c>
      <c r="U48" s="35">
        <v>1</v>
      </c>
      <c r="V48" s="35">
        <v>1</v>
      </c>
      <c r="W48" s="35"/>
      <c r="X48" s="35">
        <f t="shared" si="4"/>
        <v>0</v>
      </c>
      <c r="Y48" s="36"/>
      <c r="Z48" s="36"/>
      <c r="AA48" s="36"/>
      <c r="AB48" s="36"/>
      <c r="AC48" s="36"/>
      <c r="AD48" s="36"/>
      <c r="AE48" s="32">
        <f t="shared" si="5"/>
        <v>38</v>
      </c>
      <c r="AF48" s="32">
        <f t="shared" si="6"/>
        <v>51</v>
      </c>
      <c r="AG48" s="37"/>
      <c r="AH48" s="32" t="s">
        <v>734</v>
      </c>
    </row>
    <row r="49" spans="1:34" customFormat="1" x14ac:dyDescent="0.25">
      <c r="A49" s="32">
        <v>48</v>
      </c>
      <c r="B49" s="32" t="s">
        <v>396</v>
      </c>
      <c r="C49" s="33">
        <v>7</v>
      </c>
      <c r="D49" s="33">
        <v>13</v>
      </c>
      <c r="E49" s="33"/>
      <c r="F49" s="33">
        <f t="shared" si="0"/>
        <v>0</v>
      </c>
      <c r="G49" s="33">
        <v>1</v>
      </c>
      <c r="H49" s="33">
        <v>4</v>
      </c>
      <c r="I49" s="34">
        <v>7</v>
      </c>
      <c r="J49" s="34">
        <v>19</v>
      </c>
      <c r="K49" s="34"/>
      <c r="L49" s="34">
        <f t="shared" si="1"/>
        <v>0</v>
      </c>
      <c r="M49" s="34">
        <v>1</v>
      </c>
      <c r="N49" s="34">
        <v>3</v>
      </c>
      <c r="O49" s="34"/>
      <c r="P49" s="34">
        <f t="shared" si="2"/>
        <v>0</v>
      </c>
      <c r="Q49" s="35">
        <v>5</v>
      </c>
      <c r="R49" s="35">
        <v>14</v>
      </c>
      <c r="S49" s="35"/>
      <c r="T49" s="35">
        <f t="shared" si="3"/>
        <v>0</v>
      </c>
      <c r="U49" s="35">
        <v>0</v>
      </c>
      <c r="V49" s="35">
        <v>1</v>
      </c>
      <c r="W49" s="35"/>
      <c r="X49" s="35">
        <f t="shared" si="4"/>
        <v>0</v>
      </c>
      <c r="Y49" s="36"/>
      <c r="Z49" s="36"/>
      <c r="AA49" s="36"/>
      <c r="AB49" s="36"/>
      <c r="AC49" s="36"/>
      <c r="AD49" s="36"/>
      <c r="AE49" s="32">
        <f t="shared" si="5"/>
        <v>21</v>
      </c>
      <c r="AF49" s="32">
        <f t="shared" si="6"/>
        <v>54</v>
      </c>
      <c r="AG49" s="37"/>
      <c r="AH49" s="32" t="s">
        <v>735</v>
      </c>
    </row>
    <row r="51" spans="1:34" ht="30" x14ac:dyDescent="0.25">
      <c r="C51" s="17"/>
      <c r="D51" s="18" t="s">
        <v>68</v>
      </c>
      <c r="E51" s="18"/>
      <c r="F51" s="18"/>
      <c r="G51" s="19"/>
      <c r="H51" s="18" t="s">
        <v>69</v>
      </c>
    </row>
    <row r="52" spans="1:34" ht="30" x14ac:dyDescent="0.25">
      <c r="C52" s="22"/>
      <c r="D52" s="18" t="s">
        <v>729</v>
      </c>
      <c r="E52" s="18"/>
      <c r="F52" s="18"/>
      <c r="G52" s="23"/>
      <c r="H52" s="24" t="s">
        <v>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topLeftCell="J1" zoomScaleNormal="100" workbookViewId="0">
      <selection activeCell="AB2" sqref="AB2:AB50"/>
    </sheetView>
  </sheetViews>
  <sheetFormatPr defaultRowHeight="15" x14ac:dyDescent="0.25"/>
  <cols>
    <col min="1" max="1" width="3.28515625" bestFit="1" customWidth="1"/>
    <col min="2" max="2" width="7" style="63" bestFit="1" customWidth="1"/>
    <col min="3" max="3" width="9" style="38" customWidth="1"/>
    <col min="4" max="6" width="10.85546875" style="38" customWidth="1"/>
    <col min="7" max="7" width="8.140625" style="38" customWidth="1"/>
    <col min="8" max="8" width="9.140625" style="38" customWidth="1"/>
    <col min="9" max="9" width="9.28515625" style="38" customWidth="1"/>
    <col min="10" max="12" width="9.85546875" style="38" customWidth="1"/>
    <col min="13" max="13" width="9.42578125" style="38" customWidth="1"/>
    <col min="14" max="16" width="9.5703125" style="38" customWidth="1"/>
    <col min="17" max="17" width="9.140625" style="27" customWidth="1"/>
    <col min="18" max="20" width="7.7109375" style="38" customWidth="1"/>
    <col min="21" max="21" width="7.42578125" style="38" customWidth="1"/>
    <col min="22" max="24" width="8.42578125" style="38" customWidth="1"/>
    <col min="25" max="25" width="7.42578125" style="38" bestFit="1" customWidth="1"/>
    <col min="26" max="26" width="5.5703125" style="38" bestFit="1" customWidth="1"/>
    <col min="27" max="27" width="6.42578125" style="38" bestFit="1" customWidth="1"/>
    <col min="28" max="28" width="5.5703125" style="38" customWidth="1"/>
    <col min="29" max="29" width="7.42578125" style="38" bestFit="1" customWidth="1"/>
    <col min="30" max="30" width="7.42578125" style="38" customWidth="1"/>
    <col min="31" max="31" width="7.140625" style="38" bestFit="1" customWidth="1"/>
    <col min="32" max="32" width="5.5703125" style="38" bestFit="1" customWidth="1"/>
    <col min="33" max="33" width="8.5703125" style="41" bestFit="1" customWidth="1"/>
    <col min="34" max="34" width="6.140625" style="38" bestFit="1" customWidth="1"/>
    <col min="35" max="16384" width="9.140625" style="38"/>
  </cols>
  <sheetData>
    <row r="1" spans="1:34" s="7" customFormat="1" ht="79.5" x14ac:dyDescent="0.25">
      <c r="A1" s="1" t="s">
        <v>0</v>
      </c>
      <c r="B1" s="85" t="s">
        <v>739</v>
      </c>
      <c r="C1" s="2" t="s">
        <v>1</v>
      </c>
      <c r="D1" s="2" t="s">
        <v>766</v>
      </c>
      <c r="E1" s="2" t="s">
        <v>723</v>
      </c>
      <c r="F1" s="2" t="s">
        <v>724</v>
      </c>
      <c r="G1" s="2" t="s">
        <v>2</v>
      </c>
      <c r="H1" s="2" t="s">
        <v>3</v>
      </c>
      <c r="I1" s="3" t="s">
        <v>731</v>
      </c>
      <c r="J1" s="3" t="s">
        <v>767</v>
      </c>
      <c r="K1" s="3" t="s">
        <v>723</v>
      </c>
      <c r="L1" s="3" t="s">
        <v>724</v>
      </c>
      <c r="M1" s="3" t="s">
        <v>727</v>
      </c>
      <c r="N1" s="3" t="s">
        <v>728</v>
      </c>
      <c r="O1" s="3" t="s">
        <v>723</v>
      </c>
      <c r="P1" s="3" t="s">
        <v>724</v>
      </c>
      <c r="Q1" s="4" t="s">
        <v>4</v>
      </c>
      <c r="R1" s="4" t="s">
        <v>768</v>
      </c>
      <c r="S1" s="4" t="s">
        <v>723</v>
      </c>
      <c r="T1" s="4" t="s">
        <v>724</v>
      </c>
      <c r="U1" s="4" t="s">
        <v>5</v>
      </c>
      <c r="V1" s="4" t="s">
        <v>72</v>
      </c>
      <c r="W1" s="4" t="s">
        <v>723</v>
      </c>
      <c r="X1" s="4" t="s">
        <v>724</v>
      </c>
      <c r="Y1" s="5" t="s">
        <v>7</v>
      </c>
      <c r="Z1" s="5" t="s">
        <v>769</v>
      </c>
      <c r="AA1" s="86" t="s">
        <v>723</v>
      </c>
      <c r="AB1" s="86" t="s">
        <v>724</v>
      </c>
      <c r="AC1" s="5" t="s">
        <v>8</v>
      </c>
      <c r="AD1" s="5" t="s">
        <v>9</v>
      </c>
      <c r="AE1" s="1" t="s">
        <v>10</v>
      </c>
      <c r="AF1" s="1" t="s">
        <v>11</v>
      </c>
      <c r="AG1" s="6" t="s">
        <v>725</v>
      </c>
      <c r="AH1" s="1" t="s">
        <v>12</v>
      </c>
    </row>
    <row r="2" spans="1:34" customFormat="1" x14ac:dyDescent="0.25">
      <c r="A2" s="32">
        <v>1</v>
      </c>
      <c r="B2" s="61" t="s">
        <v>397</v>
      </c>
      <c r="C2" s="33">
        <v>7</v>
      </c>
      <c r="D2" s="33">
        <v>10</v>
      </c>
      <c r="E2" s="33"/>
      <c r="F2" s="33">
        <f>FLOOR(IF(E2&lt;(0.5*D2),E2,(0.5*D2)),1)</f>
        <v>0</v>
      </c>
      <c r="G2" s="33">
        <v>4</v>
      </c>
      <c r="H2" s="33">
        <v>5</v>
      </c>
      <c r="I2" s="34">
        <v>9</v>
      </c>
      <c r="J2" s="34">
        <v>16</v>
      </c>
      <c r="K2" s="34"/>
      <c r="L2" s="34">
        <f>FLOOR(IF(K2&lt;(0.5*J2),K2,(0.5*J2)),1)</f>
        <v>0</v>
      </c>
      <c r="M2" s="34">
        <v>0</v>
      </c>
      <c r="N2" s="34">
        <v>3</v>
      </c>
      <c r="O2" s="34"/>
      <c r="P2" s="34">
        <f>FLOOR(IF(O2&lt;(0.5*N2),O2,(0.5*N2)),1)</f>
        <v>0</v>
      </c>
      <c r="Q2" s="35">
        <v>8</v>
      </c>
      <c r="R2" s="35">
        <v>11</v>
      </c>
      <c r="S2" s="35"/>
      <c r="T2" s="35">
        <f>FLOOR(IF(S2&lt;(0.5*R2),S2,(0.5*R2)),1)</f>
        <v>0</v>
      </c>
      <c r="U2" s="35">
        <v>2</v>
      </c>
      <c r="V2" s="35">
        <v>4</v>
      </c>
      <c r="W2" s="35"/>
      <c r="X2" s="35">
        <f>FLOOR(IF(W2&lt;(0.5*V2),W2,(0.5*V2)),1)</f>
        <v>0</v>
      </c>
      <c r="Y2" s="36">
        <v>8</v>
      </c>
      <c r="Z2" s="36">
        <v>8</v>
      </c>
      <c r="AA2" s="36"/>
      <c r="AB2" s="36">
        <f>FLOOR(IF(AA2&lt;(0.5*Z2),AA2,(0.5*Z2)),1)</f>
        <v>0</v>
      </c>
      <c r="AC2" s="36"/>
      <c r="AD2" s="36"/>
      <c r="AE2" s="32">
        <f>SUM(C2,F2,G2,I2,L2,M2,P2,Q2,T2,U2,X2,Y2,AB2,AC2)</f>
        <v>38</v>
      </c>
      <c r="AF2" s="32">
        <f>SUM(D2,H2,J2,N2,R2,V2,Z2,AD2)</f>
        <v>57</v>
      </c>
      <c r="AG2" s="37">
        <f>(AE2/AF2)</f>
        <v>0.66666666666666663</v>
      </c>
      <c r="AH2" s="32" t="s">
        <v>398</v>
      </c>
    </row>
    <row r="3" spans="1:34" customFormat="1" x14ac:dyDescent="0.25">
      <c r="A3" s="32">
        <v>2</v>
      </c>
      <c r="B3" s="61" t="s">
        <v>399</v>
      </c>
      <c r="C3" s="33">
        <v>10</v>
      </c>
      <c r="D3" s="33">
        <v>10</v>
      </c>
      <c r="E3" s="33"/>
      <c r="F3" s="33">
        <f t="shared" ref="F3:F50" si="0">FLOOR(IF(E3&lt;(0.5*D3),E3,(0.5*D3)),1)</f>
        <v>0</v>
      </c>
      <c r="G3" s="33">
        <v>2</v>
      </c>
      <c r="H3" s="33">
        <v>2</v>
      </c>
      <c r="I3" s="34">
        <v>12</v>
      </c>
      <c r="J3" s="34">
        <v>16</v>
      </c>
      <c r="K3" s="34"/>
      <c r="L3" s="34">
        <f t="shared" ref="L3:L50" si="1">FLOOR(IF(K3&lt;(0.5*J3),K3,(0.5*J3)),1)</f>
        <v>0</v>
      </c>
      <c r="M3" s="34">
        <v>4</v>
      </c>
      <c r="N3" s="34">
        <v>4</v>
      </c>
      <c r="O3" s="34"/>
      <c r="P3" s="34">
        <f t="shared" ref="P3:P50" si="2">FLOOR(IF(O3&lt;(0.5*N3),O3,(0.5*N3)),1)</f>
        <v>0</v>
      </c>
      <c r="Q3" s="35">
        <v>8</v>
      </c>
      <c r="R3" s="35">
        <v>11</v>
      </c>
      <c r="S3" s="35"/>
      <c r="T3" s="35">
        <f t="shared" ref="T3:T50" si="3">FLOOR(IF(S3&lt;(0.5*R3),S3,(0.5*R3)),1)</f>
        <v>0</v>
      </c>
      <c r="U3" s="35">
        <v>3</v>
      </c>
      <c r="V3" s="35">
        <v>4</v>
      </c>
      <c r="W3" s="35"/>
      <c r="X3" s="35">
        <f t="shared" ref="X3:X50" si="4">FLOOR(IF(W3&lt;(0.5*V3),W3,(0.5*V3)),1)</f>
        <v>0</v>
      </c>
      <c r="Y3" s="36">
        <v>8</v>
      </c>
      <c r="Z3" s="36">
        <v>8</v>
      </c>
      <c r="AA3" s="36"/>
      <c r="AB3" s="36">
        <f t="shared" ref="AB3:AB50" si="5">FLOOR(IF(AA3&lt;(0.5*Z3),AA3,(0.5*Z3)),1)</f>
        <v>0</v>
      </c>
      <c r="AC3" s="36"/>
      <c r="AD3" s="36"/>
      <c r="AE3" s="32">
        <f t="shared" ref="AE3:AE50" si="6">SUM(C3,F3,G3,I3,L3,M3,P3,Q3,T3,U3,X3,Y3,AB3,AC3)</f>
        <v>47</v>
      </c>
      <c r="AF3" s="32">
        <f t="shared" ref="AF3:AF50" si="7">SUM(D3,H3,J3,N3,R3,V3,Z3,AD3)</f>
        <v>55</v>
      </c>
      <c r="AG3" s="37">
        <f t="shared" ref="AG3:AG50" si="8">(AE3/AF3)</f>
        <v>0.8545454545454545</v>
      </c>
      <c r="AH3" s="32" t="s">
        <v>400</v>
      </c>
    </row>
    <row r="4" spans="1:34" customFormat="1" x14ac:dyDescent="0.25">
      <c r="A4" s="32">
        <v>3</v>
      </c>
      <c r="B4" s="61" t="s">
        <v>401</v>
      </c>
      <c r="C4" s="33">
        <v>9</v>
      </c>
      <c r="D4" s="33">
        <v>10</v>
      </c>
      <c r="E4" s="33"/>
      <c r="F4" s="33">
        <f t="shared" si="0"/>
        <v>0</v>
      </c>
      <c r="G4" s="33">
        <v>2</v>
      </c>
      <c r="H4" s="33">
        <v>2</v>
      </c>
      <c r="I4" s="34">
        <v>11</v>
      </c>
      <c r="J4" s="34">
        <v>16</v>
      </c>
      <c r="K4" s="34"/>
      <c r="L4" s="34">
        <f t="shared" si="1"/>
        <v>0</v>
      </c>
      <c r="M4" s="34">
        <v>1</v>
      </c>
      <c r="N4" s="34">
        <v>1</v>
      </c>
      <c r="O4" s="34"/>
      <c r="P4" s="34">
        <f t="shared" si="2"/>
        <v>0</v>
      </c>
      <c r="Q4" s="35">
        <v>6</v>
      </c>
      <c r="R4" s="35">
        <v>11</v>
      </c>
      <c r="S4" s="35"/>
      <c r="T4" s="35">
        <f t="shared" si="3"/>
        <v>0</v>
      </c>
      <c r="U4" s="35">
        <v>3</v>
      </c>
      <c r="V4" s="35">
        <v>5</v>
      </c>
      <c r="W4" s="35"/>
      <c r="X4" s="35">
        <f t="shared" si="4"/>
        <v>0</v>
      </c>
      <c r="Y4" s="36">
        <v>6</v>
      </c>
      <c r="Z4" s="36">
        <v>8</v>
      </c>
      <c r="AA4" s="36"/>
      <c r="AB4" s="36">
        <f t="shared" si="5"/>
        <v>0</v>
      </c>
      <c r="AC4" s="36"/>
      <c r="AD4" s="36"/>
      <c r="AE4" s="32">
        <f t="shared" si="6"/>
        <v>38</v>
      </c>
      <c r="AF4" s="32">
        <f t="shared" si="7"/>
        <v>53</v>
      </c>
      <c r="AG4" s="37">
        <f t="shared" si="8"/>
        <v>0.71698113207547165</v>
      </c>
      <c r="AH4" s="32" t="s">
        <v>402</v>
      </c>
    </row>
    <row r="5" spans="1:34" customFormat="1" x14ac:dyDescent="0.25">
      <c r="A5" s="32">
        <v>4</v>
      </c>
      <c r="B5" s="61" t="s">
        <v>403</v>
      </c>
      <c r="C5" s="33">
        <v>9</v>
      </c>
      <c r="D5" s="33">
        <v>10</v>
      </c>
      <c r="E5" s="33"/>
      <c r="F5" s="33">
        <f t="shared" si="0"/>
        <v>0</v>
      </c>
      <c r="G5" s="33">
        <v>3</v>
      </c>
      <c r="H5" s="33">
        <v>3</v>
      </c>
      <c r="I5" s="34">
        <v>8</v>
      </c>
      <c r="J5" s="34">
        <v>16</v>
      </c>
      <c r="K5" s="34"/>
      <c r="L5" s="34">
        <f t="shared" si="1"/>
        <v>0</v>
      </c>
      <c r="M5" s="34">
        <v>1</v>
      </c>
      <c r="N5" s="34">
        <v>4</v>
      </c>
      <c r="O5" s="34"/>
      <c r="P5" s="34">
        <f t="shared" si="2"/>
        <v>0</v>
      </c>
      <c r="Q5" s="35">
        <v>7</v>
      </c>
      <c r="R5" s="35">
        <v>11</v>
      </c>
      <c r="S5" s="35"/>
      <c r="T5" s="35">
        <f t="shared" si="3"/>
        <v>0</v>
      </c>
      <c r="U5" s="35">
        <v>1</v>
      </c>
      <c r="V5" s="35">
        <v>4</v>
      </c>
      <c r="W5" s="35"/>
      <c r="X5" s="35">
        <f t="shared" si="4"/>
        <v>0</v>
      </c>
      <c r="Y5" s="36">
        <v>7</v>
      </c>
      <c r="Z5" s="36">
        <v>8</v>
      </c>
      <c r="AA5" s="36"/>
      <c r="AB5" s="36">
        <f t="shared" si="5"/>
        <v>0</v>
      </c>
      <c r="AC5" s="36"/>
      <c r="AD5" s="36"/>
      <c r="AE5" s="32">
        <f t="shared" si="6"/>
        <v>36</v>
      </c>
      <c r="AF5" s="32">
        <f t="shared" si="7"/>
        <v>56</v>
      </c>
      <c r="AG5" s="37">
        <f t="shared" si="8"/>
        <v>0.6428571428571429</v>
      </c>
      <c r="AH5" s="32" t="s">
        <v>404</v>
      </c>
    </row>
    <row r="6" spans="1:34" customFormat="1" x14ac:dyDescent="0.25">
      <c r="A6" s="32">
        <v>5</v>
      </c>
      <c r="B6" s="61" t="s">
        <v>405</v>
      </c>
      <c r="C6" s="33">
        <v>7</v>
      </c>
      <c r="D6" s="33">
        <v>10</v>
      </c>
      <c r="E6" s="33"/>
      <c r="F6" s="33">
        <f t="shared" si="0"/>
        <v>0</v>
      </c>
      <c r="G6" s="33">
        <v>3</v>
      </c>
      <c r="H6" s="33">
        <v>3</v>
      </c>
      <c r="I6" s="34">
        <v>2</v>
      </c>
      <c r="J6" s="34">
        <v>16</v>
      </c>
      <c r="K6" s="34"/>
      <c r="L6" s="34">
        <f t="shared" si="1"/>
        <v>0</v>
      </c>
      <c r="M6" s="34">
        <v>1</v>
      </c>
      <c r="N6" s="34">
        <v>4</v>
      </c>
      <c r="O6" s="34"/>
      <c r="P6" s="34">
        <f t="shared" si="2"/>
        <v>0</v>
      </c>
      <c r="Q6" s="35">
        <v>4</v>
      </c>
      <c r="R6" s="35">
        <v>11</v>
      </c>
      <c r="S6" s="35"/>
      <c r="T6" s="35">
        <f t="shared" si="3"/>
        <v>0</v>
      </c>
      <c r="U6" s="35">
        <v>2</v>
      </c>
      <c r="V6" s="35">
        <v>5</v>
      </c>
      <c r="W6" s="35"/>
      <c r="X6" s="35">
        <f t="shared" si="4"/>
        <v>0</v>
      </c>
      <c r="Y6" s="36">
        <v>5</v>
      </c>
      <c r="Z6" s="36">
        <v>8</v>
      </c>
      <c r="AA6" s="36"/>
      <c r="AB6" s="36">
        <f t="shared" si="5"/>
        <v>0</v>
      </c>
      <c r="AC6" s="36"/>
      <c r="AD6" s="36"/>
      <c r="AE6" s="32">
        <f t="shared" si="6"/>
        <v>24</v>
      </c>
      <c r="AF6" s="32">
        <f t="shared" si="7"/>
        <v>57</v>
      </c>
      <c r="AG6" s="37">
        <f t="shared" si="8"/>
        <v>0.42105263157894735</v>
      </c>
      <c r="AH6" s="32" t="s">
        <v>406</v>
      </c>
    </row>
    <row r="7" spans="1:34" customFormat="1" x14ac:dyDescent="0.25">
      <c r="A7" s="32">
        <v>6</v>
      </c>
      <c r="B7" s="61" t="s">
        <v>407</v>
      </c>
      <c r="C7" s="33">
        <v>7</v>
      </c>
      <c r="D7" s="33">
        <v>10</v>
      </c>
      <c r="E7" s="33"/>
      <c r="F7" s="33">
        <f t="shared" si="0"/>
        <v>0</v>
      </c>
      <c r="G7" s="33">
        <v>5</v>
      </c>
      <c r="H7" s="33">
        <v>5</v>
      </c>
      <c r="I7" s="34">
        <v>13</v>
      </c>
      <c r="J7" s="34">
        <v>16</v>
      </c>
      <c r="K7" s="34"/>
      <c r="L7" s="34">
        <f t="shared" si="1"/>
        <v>0</v>
      </c>
      <c r="M7" s="34">
        <v>2</v>
      </c>
      <c r="N7" s="34">
        <v>3</v>
      </c>
      <c r="O7" s="34"/>
      <c r="P7" s="34">
        <f t="shared" si="2"/>
        <v>0</v>
      </c>
      <c r="Q7" s="35">
        <v>10</v>
      </c>
      <c r="R7" s="35">
        <v>11</v>
      </c>
      <c r="S7" s="35"/>
      <c r="T7" s="35">
        <f t="shared" si="3"/>
        <v>0</v>
      </c>
      <c r="U7" s="35">
        <v>4</v>
      </c>
      <c r="V7" s="35">
        <v>4</v>
      </c>
      <c r="W7" s="35"/>
      <c r="X7" s="35">
        <f t="shared" si="4"/>
        <v>0</v>
      </c>
      <c r="Y7" s="36">
        <v>5</v>
      </c>
      <c r="Z7" s="36">
        <v>8</v>
      </c>
      <c r="AA7" s="36"/>
      <c r="AB7" s="36">
        <f t="shared" si="5"/>
        <v>0</v>
      </c>
      <c r="AC7" s="36"/>
      <c r="AD7" s="36"/>
      <c r="AE7" s="32">
        <f t="shared" si="6"/>
        <v>46</v>
      </c>
      <c r="AF7" s="32">
        <f t="shared" si="7"/>
        <v>57</v>
      </c>
      <c r="AG7" s="37">
        <f t="shared" si="8"/>
        <v>0.80701754385964908</v>
      </c>
      <c r="AH7" s="32" t="s">
        <v>398</v>
      </c>
    </row>
    <row r="8" spans="1:34" customFormat="1" x14ac:dyDescent="0.25">
      <c r="A8" s="32">
        <v>7</v>
      </c>
      <c r="B8" s="61" t="s">
        <v>408</v>
      </c>
      <c r="C8" s="33">
        <v>5</v>
      </c>
      <c r="D8" s="33">
        <v>10</v>
      </c>
      <c r="E8" s="33"/>
      <c r="F8" s="33">
        <f t="shared" si="0"/>
        <v>0</v>
      </c>
      <c r="G8" s="33">
        <v>1</v>
      </c>
      <c r="H8" s="33">
        <v>2</v>
      </c>
      <c r="I8" s="34">
        <v>7</v>
      </c>
      <c r="J8" s="34">
        <v>16</v>
      </c>
      <c r="K8" s="34"/>
      <c r="L8" s="34">
        <f t="shared" si="1"/>
        <v>0</v>
      </c>
      <c r="M8" s="34">
        <v>3</v>
      </c>
      <c r="N8" s="34">
        <v>4</v>
      </c>
      <c r="O8" s="34"/>
      <c r="P8" s="34">
        <f t="shared" si="2"/>
        <v>0</v>
      </c>
      <c r="Q8" s="35">
        <v>5</v>
      </c>
      <c r="R8" s="35">
        <v>11</v>
      </c>
      <c r="S8" s="35"/>
      <c r="T8" s="35">
        <f t="shared" si="3"/>
        <v>0</v>
      </c>
      <c r="U8" s="35">
        <v>1</v>
      </c>
      <c r="V8" s="35">
        <v>4</v>
      </c>
      <c r="W8" s="35"/>
      <c r="X8" s="35">
        <f t="shared" si="4"/>
        <v>0</v>
      </c>
      <c r="Y8" s="36">
        <v>3</v>
      </c>
      <c r="Z8" s="36">
        <v>8</v>
      </c>
      <c r="AA8" s="36"/>
      <c r="AB8" s="36">
        <f t="shared" si="5"/>
        <v>0</v>
      </c>
      <c r="AC8" s="36"/>
      <c r="AD8" s="36"/>
      <c r="AE8" s="32">
        <f t="shared" si="6"/>
        <v>25</v>
      </c>
      <c r="AF8" s="32">
        <f t="shared" si="7"/>
        <v>55</v>
      </c>
      <c r="AG8" s="37">
        <f t="shared" si="8"/>
        <v>0.45454545454545453</v>
      </c>
      <c r="AH8" s="32" t="s">
        <v>400</v>
      </c>
    </row>
    <row r="9" spans="1:34" customFormat="1" x14ac:dyDescent="0.25">
      <c r="A9" s="32">
        <v>8</v>
      </c>
      <c r="B9" s="61" t="s">
        <v>409</v>
      </c>
      <c r="C9" s="33">
        <v>8</v>
      </c>
      <c r="D9" s="33">
        <v>10</v>
      </c>
      <c r="E9" s="33"/>
      <c r="F9" s="33">
        <f t="shared" si="0"/>
        <v>0</v>
      </c>
      <c r="G9" s="33">
        <v>2</v>
      </c>
      <c r="H9" s="33">
        <v>2</v>
      </c>
      <c r="I9" s="34">
        <v>9</v>
      </c>
      <c r="J9" s="34">
        <v>16</v>
      </c>
      <c r="K9" s="34"/>
      <c r="L9" s="34">
        <f t="shared" si="1"/>
        <v>0</v>
      </c>
      <c r="M9" s="34">
        <v>1</v>
      </c>
      <c r="N9" s="34">
        <v>1</v>
      </c>
      <c r="O9" s="34"/>
      <c r="P9" s="34">
        <f t="shared" si="2"/>
        <v>0</v>
      </c>
      <c r="Q9" s="35">
        <v>8</v>
      </c>
      <c r="R9" s="35">
        <v>11</v>
      </c>
      <c r="S9" s="35"/>
      <c r="T9" s="35">
        <f t="shared" si="3"/>
        <v>0</v>
      </c>
      <c r="U9" s="35">
        <v>3</v>
      </c>
      <c r="V9" s="35">
        <v>5</v>
      </c>
      <c r="W9" s="35"/>
      <c r="X9" s="35">
        <f t="shared" si="4"/>
        <v>0</v>
      </c>
      <c r="Y9" s="36">
        <v>6</v>
      </c>
      <c r="Z9" s="36">
        <v>8</v>
      </c>
      <c r="AA9" s="36"/>
      <c r="AB9" s="36">
        <f t="shared" si="5"/>
        <v>0</v>
      </c>
      <c r="AC9" s="36"/>
      <c r="AD9" s="36"/>
      <c r="AE9" s="32">
        <f t="shared" si="6"/>
        <v>37</v>
      </c>
      <c r="AF9" s="32">
        <f t="shared" si="7"/>
        <v>53</v>
      </c>
      <c r="AG9" s="37">
        <f t="shared" si="8"/>
        <v>0.69811320754716977</v>
      </c>
      <c r="AH9" s="32" t="s">
        <v>402</v>
      </c>
    </row>
    <row r="10" spans="1:34" customFormat="1" x14ac:dyDescent="0.25">
      <c r="A10" s="32">
        <v>9</v>
      </c>
      <c r="B10" s="61" t="s">
        <v>410</v>
      </c>
      <c r="C10" s="33">
        <v>9</v>
      </c>
      <c r="D10" s="33">
        <v>10</v>
      </c>
      <c r="E10" s="33"/>
      <c r="F10" s="33">
        <f t="shared" si="0"/>
        <v>0</v>
      </c>
      <c r="G10" s="33">
        <v>2</v>
      </c>
      <c r="H10" s="33">
        <v>3</v>
      </c>
      <c r="I10" s="34">
        <v>11</v>
      </c>
      <c r="J10" s="34">
        <v>16</v>
      </c>
      <c r="K10" s="34"/>
      <c r="L10" s="34">
        <f t="shared" si="1"/>
        <v>0</v>
      </c>
      <c r="M10" s="34">
        <v>2</v>
      </c>
      <c r="N10" s="34">
        <v>4</v>
      </c>
      <c r="O10" s="34"/>
      <c r="P10" s="34">
        <f t="shared" si="2"/>
        <v>0</v>
      </c>
      <c r="Q10" s="35">
        <v>9</v>
      </c>
      <c r="R10" s="35">
        <v>11</v>
      </c>
      <c r="S10" s="35"/>
      <c r="T10" s="35">
        <f t="shared" si="3"/>
        <v>0</v>
      </c>
      <c r="U10" s="35">
        <v>4</v>
      </c>
      <c r="V10" s="35">
        <v>4</v>
      </c>
      <c r="W10" s="35"/>
      <c r="X10" s="35">
        <f t="shared" si="4"/>
        <v>0</v>
      </c>
      <c r="Y10" s="36">
        <v>4</v>
      </c>
      <c r="Z10" s="36">
        <v>8</v>
      </c>
      <c r="AA10" s="36"/>
      <c r="AB10" s="36">
        <f t="shared" si="5"/>
        <v>0</v>
      </c>
      <c r="AC10" s="36"/>
      <c r="AD10" s="36"/>
      <c r="AE10" s="32">
        <f t="shared" si="6"/>
        <v>41</v>
      </c>
      <c r="AF10" s="32">
        <f t="shared" si="7"/>
        <v>56</v>
      </c>
      <c r="AG10" s="37">
        <f t="shared" si="8"/>
        <v>0.7321428571428571</v>
      </c>
      <c r="AH10" s="32" t="s">
        <v>404</v>
      </c>
    </row>
    <row r="11" spans="1:34" customFormat="1" x14ac:dyDescent="0.25">
      <c r="A11" s="32">
        <v>10</v>
      </c>
      <c r="B11" s="61" t="s">
        <v>411</v>
      </c>
      <c r="C11" s="33">
        <v>9</v>
      </c>
      <c r="D11" s="33">
        <v>10</v>
      </c>
      <c r="E11" s="33"/>
      <c r="F11" s="33">
        <f t="shared" si="0"/>
        <v>0</v>
      </c>
      <c r="G11" s="33">
        <v>3</v>
      </c>
      <c r="H11" s="33">
        <v>3</v>
      </c>
      <c r="I11" s="34">
        <v>13</v>
      </c>
      <c r="J11" s="34">
        <v>16</v>
      </c>
      <c r="K11" s="34"/>
      <c r="L11" s="34">
        <f t="shared" si="1"/>
        <v>0</v>
      </c>
      <c r="M11" s="34">
        <v>4</v>
      </c>
      <c r="N11" s="34">
        <v>4</v>
      </c>
      <c r="O11" s="34"/>
      <c r="P11" s="34">
        <f t="shared" si="2"/>
        <v>0</v>
      </c>
      <c r="Q11" s="35">
        <v>8</v>
      </c>
      <c r="R11" s="35">
        <v>11</v>
      </c>
      <c r="S11" s="35"/>
      <c r="T11" s="35">
        <f t="shared" si="3"/>
        <v>0</v>
      </c>
      <c r="U11" s="35">
        <v>4</v>
      </c>
      <c r="V11" s="35">
        <v>5</v>
      </c>
      <c r="W11" s="35"/>
      <c r="X11" s="35">
        <f t="shared" si="4"/>
        <v>0</v>
      </c>
      <c r="Y11" s="36">
        <v>7</v>
      </c>
      <c r="Z11" s="36">
        <v>8</v>
      </c>
      <c r="AA11" s="36"/>
      <c r="AB11" s="36">
        <f t="shared" si="5"/>
        <v>0</v>
      </c>
      <c r="AC11" s="36"/>
      <c r="AD11" s="36"/>
      <c r="AE11" s="32">
        <f t="shared" si="6"/>
        <v>48</v>
      </c>
      <c r="AF11" s="32">
        <f t="shared" si="7"/>
        <v>57</v>
      </c>
      <c r="AG11" s="37">
        <f t="shared" si="8"/>
        <v>0.84210526315789469</v>
      </c>
      <c r="AH11" s="32" t="s">
        <v>406</v>
      </c>
    </row>
    <row r="12" spans="1:34" customFormat="1" x14ac:dyDescent="0.25">
      <c r="A12" s="32">
        <v>11</v>
      </c>
      <c r="B12" s="61" t="s">
        <v>412</v>
      </c>
      <c r="C12" s="33">
        <v>8</v>
      </c>
      <c r="D12" s="33">
        <v>10</v>
      </c>
      <c r="E12" s="33"/>
      <c r="F12" s="33">
        <f t="shared" si="0"/>
        <v>0</v>
      </c>
      <c r="G12" s="33">
        <v>5</v>
      </c>
      <c r="H12" s="33">
        <v>5</v>
      </c>
      <c r="I12" s="34">
        <v>11</v>
      </c>
      <c r="J12" s="34">
        <v>16</v>
      </c>
      <c r="K12" s="34"/>
      <c r="L12" s="34">
        <f t="shared" si="1"/>
        <v>0</v>
      </c>
      <c r="M12" s="34">
        <v>2</v>
      </c>
      <c r="N12" s="34">
        <v>3</v>
      </c>
      <c r="O12" s="34"/>
      <c r="P12" s="34">
        <f t="shared" si="2"/>
        <v>0</v>
      </c>
      <c r="Q12" s="35">
        <v>8</v>
      </c>
      <c r="R12" s="35">
        <v>11</v>
      </c>
      <c r="S12" s="35"/>
      <c r="T12" s="35">
        <f t="shared" si="3"/>
        <v>0</v>
      </c>
      <c r="U12" s="35">
        <v>2</v>
      </c>
      <c r="V12" s="35">
        <v>4</v>
      </c>
      <c r="W12" s="35"/>
      <c r="X12" s="35">
        <f t="shared" si="4"/>
        <v>0</v>
      </c>
      <c r="Y12" s="36">
        <v>4</v>
      </c>
      <c r="Z12" s="36">
        <v>8</v>
      </c>
      <c r="AA12" s="36"/>
      <c r="AB12" s="36">
        <f t="shared" si="5"/>
        <v>0</v>
      </c>
      <c r="AC12" s="36"/>
      <c r="AD12" s="36"/>
      <c r="AE12" s="32">
        <f t="shared" si="6"/>
        <v>40</v>
      </c>
      <c r="AF12" s="32">
        <f t="shared" si="7"/>
        <v>57</v>
      </c>
      <c r="AG12" s="37">
        <f t="shared" si="8"/>
        <v>0.70175438596491224</v>
      </c>
      <c r="AH12" s="32" t="s">
        <v>398</v>
      </c>
    </row>
    <row r="13" spans="1:34" customFormat="1" x14ac:dyDescent="0.25">
      <c r="A13" s="32">
        <v>12</v>
      </c>
      <c r="B13" s="61" t="s">
        <v>413</v>
      </c>
      <c r="C13" s="33">
        <v>6</v>
      </c>
      <c r="D13" s="33">
        <v>10</v>
      </c>
      <c r="E13" s="33"/>
      <c r="F13" s="33">
        <f t="shared" si="0"/>
        <v>0</v>
      </c>
      <c r="G13" s="33">
        <v>1</v>
      </c>
      <c r="H13" s="33">
        <v>2</v>
      </c>
      <c r="I13" s="34">
        <v>11</v>
      </c>
      <c r="J13" s="34">
        <v>16</v>
      </c>
      <c r="K13" s="34"/>
      <c r="L13" s="34">
        <f t="shared" si="1"/>
        <v>0</v>
      </c>
      <c r="M13" s="34">
        <v>3</v>
      </c>
      <c r="N13" s="34">
        <v>4</v>
      </c>
      <c r="O13" s="34"/>
      <c r="P13" s="34">
        <f t="shared" si="2"/>
        <v>0</v>
      </c>
      <c r="Q13" s="35">
        <v>9</v>
      </c>
      <c r="R13" s="35">
        <v>11</v>
      </c>
      <c r="S13" s="35"/>
      <c r="T13" s="35">
        <f t="shared" si="3"/>
        <v>0</v>
      </c>
      <c r="U13" s="35">
        <v>2</v>
      </c>
      <c r="V13" s="35">
        <v>4</v>
      </c>
      <c r="W13" s="35"/>
      <c r="X13" s="35">
        <f t="shared" si="4"/>
        <v>0</v>
      </c>
      <c r="Y13" s="36">
        <v>2</v>
      </c>
      <c r="Z13" s="36">
        <v>8</v>
      </c>
      <c r="AA13" s="36"/>
      <c r="AB13" s="36">
        <f t="shared" si="5"/>
        <v>0</v>
      </c>
      <c r="AC13" s="36"/>
      <c r="AD13" s="36"/>
      <c r="AE13" s="32">
        <f t="shared" si="6"/>
        <v>34</v>
      </c>
      <c r="AF13" s="32">
        <f t="shared" si="7"/>
        <v>55</v>
      </c>
      <c r="AG13" s="37">
        <f t="shared" si="8"/>
        <v>0.61818181818181817</v>
      </c>
      <c r="AH13" s="32" t="s">
        <v>400</v>
      </c>
    </row>
    <row r="14" spans="1:34" customFormat="1" x14ac:dyDescent="0.25">
      <c r="A14" s="32">
        <v>13</v>
      </c>
      <c r="B14" s="61" t="s">
        <v>414</v>
      </c>
      <c r="C14" s="33">
        <v>8</v>
      </c>
      <c r="D14" s="33">
        <v>10</v>
      </c>
      <c r="E14" s="33"/>
      <c r="F14" s="33">
        <f t="shared" si="0"/>
        <v>0</v>
      </c>
      <c r="G14" s="33">
        <v>2</v>
      </c>
      <c r="H14" s="33">
        <v>2</v>
      </c>
      <c r="I14" s="34">
        <v>13</v>
      </c>
      <c r="J14" s="34">
        <v>16</v>
      </c>
      <c r="K14" s="34"/>
      <c r="L14" s="34">
        <f t="shared" si="1"/>
        <v>0</v>
      </c>
      <c r="M14" s="34">
        <v>1</v>
      </c>
      <c r="N14" s="34">
        <v>1</v>
      </c>
      <c r="O14" s="34"/>
      <c r="P14" s="34">
        <f t="shared" si="2"/>
        <v>0</v>
      </c>
      <c r="Q14" s="35">
        <v>11</v>
      </c>
      <c r="R14" s="35">
        <v>11</v>
      </c>
      <c r="S14" s="35"/>
      <c r="T14" s="35">
        <f t="shared" si="3"/>
        <v>0</v>
      </c>
      <c r="U14" s="35">
        <v>4</v>
      </c>
      <c r="V14" s="35">
        <v>5</v>
      </c>
      <c r="W14" s="35"/>
      <c r="X14" s="35">
        <f t="shared" si="4"/>
        <v>0</v>
      </c>
      <c r="Y14" s="36">
        <v>7</v>
      </c>
      <c r="Z14" s="36">
        <v>8</v>
      </c>
      <c r="AA14" s="36"/>
      <c r="AB14" s="36">
        <f t="shared" si="5"/>
        <v>0</v>
      </c>
      <c r="AC14" s="36"/>
      <c r="AD14" s="36"/>
      <c r="AE14" s="32">
        <f t="shared" si="6"/>
        <v>46</v>
      </c>
      <c r="AF14" s="32">
        <f t="shared" si="7"/>
        <v>53</v>
      </c>
      <c r="AG14" s="37">
        <f t="shared" si="8"/>
        <v>0.86792452830188682</v>
      </c>
      <c r="AH14" s="32" t="s">
        <v>402</v>
      </c>
    </row>
    <row r="15" spans="1:34" customFormat="1" x14ac:dyDescent="0.25">
      <c r="A15" s="32">
        <v>14</v>
      </c>
      <c r="B15" s="61" t="s">
        <v>415</v>
      </c>
      <c r="C15" s="33">
        <v>5</v>
      </c>
      <c r="D15" s="33">
        <v>10</v>
      </c>
      <c r="E15" s="33"/>
      <c r="F15" s="33">
        <f t="shared" si="0"/>
        <v>0</v>
      </c>
      <c r="G15" s="33">
        <v>3</v>
      </c>
      <c r="H15" s="33">
        <v>3</v>
      </c>
      <c r="I15" s="34">
        <v>8</v>
      </c>
      <c r="J15" s="34">
        <v>16</v>
      </c>
      <c r="K15" s="34">
        <v>2</v>
      </c>
      <c r="L15" s="34">
        <f t="shared" si="1"/>
        <v>2</v>
      </c>
      <c r="M15" s="34">
        <v>1</v>
      </c>
      <c r="N15" s="34">
        <v>4</v>
      </c>
      <c r="O15" s="34">
        <v>1</v>
      </c>
      <c r="P15" s="34">
        <f t="shared" si="2"/>
        <v>1</v>
      </c>
      <c r="Q15" s="35">
        <v>9</v>
      </c>
      <c r="R15" s="35">
        <v>11</v>
      </c>
      <c r="S15" s="35"/>
      <c r="T15" s="35">
        <f t="shared" si="3"/>
        <v>0</v>
      </c>
      <c r="U15" s="35">
        <v>3</v>
      </c>
      <c r="V15" s="35">
        <v>4</v>
      </c>
      <c r="W15" s="35"/>
      <c r="X15" s="35">
        <f t="shared" si="4"/>
        <v>0</v>
      </c>
      <c r="Y15" s="36">
        <v>2</v>
      </c>
      <c r="Z15" s="36">
        <v>8</v>
      </c>
      <c r="AA15" s="36"/>
      <c r="AB15" s="36">
        <f t="shared" si="5"/>
        <v>0</v>
      </c>
      <c r="AC15" s="36"/>
      <c r="AD15" s="36"/>
      <c r="AE15" s="32">
        <f t="shared" si="6"/>
        <v>34</v>
      </c>
      <c r="AF15" s="32">
        <f t="shared" si="7"/>
        <v>56</v>
      </c>
      <c r="AG15" s="37">
        <f t="shared" si="8"/>
        <v>0.6071428571428571</v>
      </c>
      <c r="AH15" s="32" t="s">
        <v>404</v>
      </c>
    </row>
    <row r="16" spans="1:34" customFormat="1" x14ac:dyDescent="0.25">
      <c r="A16" s="32">
        <v>15</v>
      </c>
      <c r="B16" s="61" t="s">
        <v>416</v>
      </c>
      <c r="C16" s="33">
        <v>9</v>
      </c>
      <c r="D16" s="33">
        <v>10</v>
      </c>
      <c r="E16" s="33"/>
      <c r="F16" s="33">
        <f t="shared" si="0"/>
        <v>0</v>
      </c>
      <c r="G16" s="33">
        <v>3</v>
      </c>
      <c r="H16" s="33">
        <v>3</v>
      </c>
      <c r="I16" s="34">
        <v>10</v>
      </c>
      <c r="J16" s="34">
        <v>16</v>
      </c>
      <c r="K16" s="34"/>
      <c r="L16" s="34">
        <f t="shared" si="1"/>
        <v>0</v>
      </c>
      <c r="M16" s="34">
        <v>4</v>
      </c>
      <c r="N16" s="34">
        <v>4</v>
      </c>
      <c r="O16" s="34"/>
      <c r="P16" s="34">
        <f t="shared" si="2"/>
        <v>0</v>
      </c>
      <c r="Q16" s="35">
        <v>9</v>
      </c>
      <c r="R16" s="35">
        <v>11</v>
      </c>
      <c r="S16" s="35"/>
      <c r="T16" s="35">
        <f t="shared" si="3"/>
        <v>0</v>
      </c>
      <c r="U16" s="35">
        <v>4</v>
      </c>
      <c r="V16" s="35">
        <v>5</v>
      </c>
      <c r="W16" s="35"/>
      <c r="X16" s="35">
        <f t="shared" si="4"/>
        <v>0</v>
      </c>
      <c r="Y16" s="36">
        <v>5</v>
      </c>
      <c r="Z16" s="36">
        <v>8</v>
      </c>
      <c r="AA16" s="36"/>
      <c r="AB16" s="36">
        <f t="shared" si="5"/>
        <v>0</v>
      </c>
      <c r="AC16" s="36"/>
      <c r="AD16" s="36"/>
      <c r="AE16" s="32">
        <f t="shared" si="6"/>
        <v>44</v>
      </c>
      <c r="AF16" s="32">
        <f t="shared" si="7"/>
        <v>57</v>
      </c>
      <c r="AG16" s="37">
        <f t="shared" si="8"/>
        <v>0.77192982456140347</v>
      </c>
      <c r="AH16" s="32" t="s">
        <v>406</v>
      </c>
    </row>
    <row r="17" spans="1:34" customFormat="1" x14ac:dyDescent="0.25">
      <c r="A17" s="32">
        <v>16</v>
      </c>
      <c r="B17" s="61" t="s">
        <v>417</v>
      </c>
      <c r="C17" s="33">
        <v>10</v>
      </c>
      <c r="D17" s="33">
        <v>10</v>
      </c>
      <c r="E17" s="33"/>
      <c r="F17" s="33">
        <f t="shared" si="0"/>
        <v>0</v>
      </c>
      <c r="G17" s="33">
        <v>5</v>
      </c>
      <c r="H17" s="33">
        <v>5</v>
      </c>
      <c r="I17" s="34">
        <v>13</v>
      </c>
      <c r="J17" s="34">
        <v>16</v>
      </c>
      <c r="K17" s="34"/>
      <c r="L17" s="34">
        <f t="shared" si="1"/>
        <v>0</v>
      </c>
      <c r="M17" s="34">
        <v>3</v>
      </c>
      <c r="N17" s="34">
        <v>3</v>
      </c>
      <c r="O17" s="34"/>
      <c r="P17" s="34">
        <f t="shared" si="2"/>
        <v>0</v>
      </c>
      <c r="Q17" s="35">
        <v>11</v>
      </c>
      <c r="R17" s="35">
        <v>11</v>
      </c>
      <c r="S17" s="35"/>
      <c r="T17" s="35">
        <f t="shared" si="3"/>
        <v>0</v>
      </c>
      <c r="U17" s="35">
        <v>4</v>
      </c>
      <c r="V17" s="35">
        <v>4</v>
      </c>
      <c r="W17" s="35"/>
      <c r="X17" s="35">
        <f t="shared" si="4"/>
        <v>0</v>
      </c>
      <c r="Y17" s="36">
        <v>8</v>
      </c>
      <c r="Z17" s="36">
        <v>8</v>
      </c>
      <c r="AA17" s="36"/>
      <c r="AB17" s="36">
        <f t="shared" si="5"/>
        <v>0</v>
      </c>
      <c r="AC17" s="36"/>
      <c r="AD17" s="36"/>
      <c r="AE17" s="32">
        <f t="shared" si="6"/>
        <v>54</v>
      </c>
      <c r="AF17" s="32">
        <f t="shared" si="7"/>
        <v>57</v>
      </c>
      <c r="AG17" s="37">
        <f t="shared" si="8"/>
        <v>0.94736842105263153</v>
      </c>
      <c r="AH17" s="32" t="s">
        <v>398</v>
      </c>
    </row>
    <row r="18" spans="1:34" customFormat="1" x14ac:dyDescent="0.25">
      <c r="A18" s="32">
        <v>17</v>
      </c>
      <c r="B18" s="61" t="s">
        <v>418</v>
      </c>
      <c r="C18" s="33">
        <v>3</v>
      </c>
      <c r="D18" s="33">
        <v>10</v>
      </c>
      <c r="E18" s="33"/>
      <c r="F18" s="33">
        <f t="shared" si="0"/>
        <v>0</v>
      </c>
      <c r="G18" s="33">
        <v>1</v>
      </c>
      <c r="H18" s="33">
        <v>2</v>
      </c>
      <c r="I18" s="34">
        <v>3</v>
      </c>
      <c r="J18" s="34">
        <v>16</v>
      </c>
      <c r="K18" s="34"/>
      <c r="L18" s="34">
        <f t="shared" si="1"/>
        <v>0</v>
      </c>
      <c r="M18" s="34">
        <v>1</v>
      </c>
      <c r="N18" s="34">
        <v>4</v>
      </c>
      <c r="O18" s="34"/>
      <c r="P18" s="34">
        <f t="shared" si="2"/>
        <v>0</v>
      </c>
      <c r="Q18" s="35">
        <v>10</v>
      </c>
      <c r="R18" s="35">
        <v>11</v>
      </c>
      <c r="S18" s="35"/>
      <c r="T18" s="35">
        <f t="shared" si="3"/>
        <v>0</v>
      </c>
      <c r="U18" s="35">
        <v>1</v>
      </c>
      <c r="V18" s="35">
        <v>4</v>
      </c>
      <c r="W18" s="35"/>
      <c r="X18" s="35">
        <f t="shared" si="4"/>
        <v>0</v>
      </c>
      <c r="Y18" s="36">
        <v>0</v>
      </c>
      <c r="Z18" s="36">
        <v>8</v>
      </c>
      <c r="AA18" s="36"/>
      <c r="AB18" s="36">
        <f t="shared" si="5"/>
        <v>0</v>
      </c>
      <c r="AC18" s="36"/>
      <c r="AD18" s="36"/>
      <c r="AE18" s="32">
        <f t="shared" si="6"/>
        <v>19</v>
      </c>
      <c r="AF18" s="32">
        <f t="shared" si="7"/>
        <v>55</v>
      </c>
      <c r="AG18" s="37">
        <f t="shared" si="8"/>
        <v>0.34545454545454546</v>
      </c>
      <c r="AH18" s="32" t="s">
        <v>400</v>
      </c>
    </row>
    <row r="19" spans="1:34" customFormat="1" x14ac:dyDescent="0.25">
      <c r="A19" s="32">
        <v>18</v>
      </c>
      <c r="B19" s="61" t="s">
        <v>419</v>
      </c>
      <c r="C19" s="33">
        <v>10</v>
      </c>
      <c r="D19" s="33">
        <v>10</v>
      </c>
      <c r="E19" s="33"/>
      <c r="F19" s="33">
        <f t="shared" si="0"/>
        <v>0</v>
      </c>
      <c r="G19" s="33">
        <v>2</v>
      </c>
      <c r="H19" s="33">
        <v>2</v>
      </c>
      <c r="I19" s="34">
        <v>12</v>
      </c>
      <c r="J19" s="34">
        <v>16</v>
      </c>
      <c r="K19" s="34"/>
      <c r="L19" s="34">
        <f t="shared" si="1"/>
        <v>0</v>
      </c>
      <c r="M19" s="34">
        <v>1</v>
      </c>
      <c r="N19" s="34">
        <v>1</v>
      </c>
      <c r="O19" s="34"/>
      <c r="P19" s="34">
        <f t="shared" si="2"/>
        <v>0</v>
      </c>
      <c r="Q19" s="35">
        <v>10</v>
      </c>
      <c r="R19" s="35">
        <v>11</v>
      </c>
      <c r="S19" s="35"/>
      <c r="T19" s="35">
        <f t="shared" si="3"/>
        <v>0</v>
      </c>
      <c r="U19" s="35">
        <v>4</v>
      </c>
      <c r="V19" s="35">
        <v>5</v>
      </c>
      <c r="W19" s="35"/>
      <c r="X19" s="35">
        <f t="shared" si="4"/>
        <v>0</v>
      </c>
      <c r="Y19" s="36">
        <v>6</v>
      </c>
      <c r="Z19" s="36">
        <v>8</v>
      </c>
      <c r="AA19" s="36"/>
      <c r="AB19" s="36">
        <f t="shared" si="5"/>
        <v>0</v>
      </c>
      <c r="AC19" s="36"/>
      <c r="AD19" s="36"/>
      <c r="AE19" s="32">
        <f t="shared" si="6"/>
        <v>45</v>
      </c>
      <c r="AF19" s="32">
        <f t="shared" si="7"/>
        <v>53</v>
      </c>
      <c r="AG19" s="37">
        <f t="shared" si="8"/>
        <v>0.84905660377358494</v>
      </c>
      <c r="AH19" s="32" t="s">
        <v>402</v>
      </c>
    </row>
    <row r="20" spans="1:34" customFormat="1" x14ac:dyDescent="0.25">
      <c r="A20" s="32">
        <v>19</v>
      </c>
      <c r="B20" s="61" t="s">
        <v>420</v>
      </c>
      <c r="C20" s="33">
        <v>10</v>
      </c>
      <c r="D20" s="33">
        <v>10</v>
      </c>
      <c r="E20" s="33"/>
      <c r="F20" s="33">
        <f t="shared" si="0"/>
        <v>0</v>
      </c>
      <c r="G20" s="33">
        <v>2</v>
      </c>
      <c r="H20" s="33">
        <v>3</v>
      </c>
      <c r="I20" s="34">
        <v>12</v>
      </c>
      <c r="J20" s="34">
        <v>16</v>
      </c>
      <c r="K20" s="34"/>
      <c r="L20" s="34">
        <f t="shared" si="1"/>
        <v>0</v>
      </c>
      <c r="M20" s="34">
        <v>2</v>
      </c>
      <c r="N20" s="34">
        <v>4</v>
      </c>
      <c r="O20" s="34"/>
      <c r="P20" s="34">
        <f t="shared" si="2"/>
        <v>0</v>
      </c>
      <c r="Q20" s="35">
        <v>9</v>
      </c>
      <c r="R20" s="35">
        <v>11</v>
      </c>
      <c r="S20" s="35"/>
      <c r="T20" s="35">
        <f t="shared" si="3"/>
        <v>0</v>
      </c>
      <c r="U20" s="35">
        <v>3</v>
      </c>
      <c r="V20" s="35">
        <v>4</v>
      </c>
      <c r="W20" s="35"/>
      <c r="X20" s="35">
        <f t="shared" si="4"/>
        <v>0</v>
      </c>
      <c r="Y20" s="36">
        <v>6</v>
      </c>
      <c r="Z20" s="36">
        <v>8</v>
      </c>
      <c r="AA20" s="36"/>
      <c r="AB20" s="36">
        <f t="shared" si="5"/>
        <v>0</v>
      </c>
      <c r="AC20" s="36"/>
      <c r="AD20" s="36"/>
      <c r="AE20" s="32">
        <f t="shared" si="6"/>
        <v>44</v>
      </c>
      <c r="AF20" s="32">
        <f t="shared" si="7"/>
        <v>56</v>
      </c>
      <c r="AG20" s="37">
        <f t="shared" si="8"/>
        <v>0.7857142857142857</v>
      </c>
      <c r="AH20" s="32" t="s">
        <v>404</v>
      </c>
    </row>
    <row r="21" spans="1:34" customFormat="1" x14ac:dyDescent="0.25">
      <c r="A21" s="32">
        <v>20</v>
      </c>
      <c r="B21" s="61" t="s">
        <v>421</v>
      </c>
      <c r="C21" s="33">
        <v>9</v>
      </c>
      <c r="D21" s="33">
        <v>10</v>
      </c>
      <c r="E21" s="33"/>
      <c r="F21" s="33">
        <f t="shared" si="0"/>
        <v>0</v>
      </c>
      <c r="G21" s="33">
        <v>3</v>
      </c>
      <c r="H21" s="33">
        <v>3</v>
      </c>
      <c r="I21" s="34">
        <v>12</v>
      </c>
      <c r="J21" s="34">
        <v>16</v>
      </c>
      <c r="K21" s="34"/>
      <c r="L21" s="34">
        <f t="shared" si="1"/>
        <v>0</v>
      </c>
      <c r="M21" s="34">
        <v>4</v>
      </c>
      <c r="N21" s="34">
        <v>4</v>
      </c>
      <c r="O21" s="34"/>
      <c r="P21" s="34">
        <f t="shared" si="2"/>
        <v>0</v>
      </c>
      <c r="Q21" s="35">
        <v>8</v>
      </c>
      <c r="R21" s="35">
        <v>11</v>
      </c>
      <c r="S21" s="35"/>
      <c r="T21" s="35">
        <f t="shared" si="3"/>
        <v>0</v>
      </c>
      <c r="U21" s="35">
        <v>4</v>
      </c>
      <c r="V21" s="35">
        <v>5</v>
      </c>
      <c r="W21" s="35"/>
      <c r="X21" s="35">
        <f t="shared" si="4"/>
        <v>0</v>
      </c>
      <c r="Y21" s="36">
        <v>8</v>
      </c>
      <c r="Z21" s="36">
        <v>8</v>
      </c>
      <c r="AA21" s="36"/>
      <c r="AB21" s="36">
        <f t="shared" si="5"/>
        <v>0</v>
      </c>
      <c r="AC21" s="36"/>
      <c r="AD21" s="36"/>
      <c r="AE21" s="32">
        <f t="shared" si="6"/>
        <v>48</v>
      </c>
      <c r="AF21" s="32">
        <f t="shared" si="7"/>
        <v>57</v>
      </c>
      <c r="AG21" s="37">
        <f t="shared" si="8"/>
        <v>0.84210526315789469</v>
      </c>
      <c r="AH21" s="32" t="s">
        <v>406</v>
      </c>
    </row>
    <row r="22" spans="1:34" customFormat="1" x14ac:dyDescent="0.25">
      <c r="A22" s="32">
        <v>21</v>
      </c>
      <c r="B22" s="61" t="s">
        <v>422</v>
      </c>
      <c r="C22" s="33">
        <v>0</v>
      </c>
      <c r="D22" s="33">
        <v>10</v>
      </c>
      <c r="E22" s="33"/>
      <c r="F22" s="33">
        <f t="shared" si="0"/>
        <v>0</v>
      </c>
      <c r="G22" s="33">
        <v>2</v>
      </c>
      <c r="H22" s="33">
        <v>5</v>
      </c>
      <c r="I22" s="34">
        <v>0</v>
      </c>
      <c r="J22" s="34">
        <v>16</v>
      </c>
      <c r="K22" s="34"/>
      <c r="L22" s="34">
        <f t="shared" si="1"/>
        <v>0</v>
      </c>
      <c r="M22" s="34">
        <v>0</v>
      </c>
      <c r="N22" s="34">
        <v>3</v>
      </c>
      <c r="O22" s="34"/>
      <c r="P22" s="34">
        <f t="shared" si="2"/>
        <v>0</v>
      </c>
      <c r="Q22" s="35">
        <v>0</v>
      </c>
      <c r="R22" s="35">
        <v>11</v>
      </c>
      <c r="S22" s="35"/>
      <c r="T22" s="35">
        <f t="shared" si="3"/>
        <v>0</v>
      </c>
      <c r="U22" s="35">
        <v>0</v>
      </c>
      <c r="V22" s="35">
        <v>4</v>
      </c>
      <c r="W22" s="35"/>
      <c r="X22" s="35">
        <f t="shared" si="4"/>
        <v>0</v>
      </c>
      <c r="Y22" s="36">
        <v>0</v>
      </c>
      <c r="Z22" s="36">
        <v>8</v>
      </c>
      <c r="AA22" s="36"/>
      <c r="AB22" s="36">
        <f t="shared" si="5"/>
        <v>0</v>
      </c>
      <c r="AC22" s="36"/>
      <c r="AD22" s="36"/>
      <c r="AE22" s="32">
        <f t="shared" si="6"/>
        <v>2</v>
      </c>
      <c r="AF22" s="32">
        <f t="shared" si="7"/>
        <v>57</v>
      </c>
      <c r="AG22" s="37">
        <f t="shared" si="8"/>
        <v>3.5087719298245612E-2</v>
      </c>
      <c r="AH22" s="32" t="s">
        <v>398</v>
      </c>
    </row>
    <row r="23" spans="1:34" customFormat="1" x14ac:dyDescent="0.25">
      <c r="A23" s="32">
        <v>22</v>
      </c>
      <c r="B23" s="61" t="s">
        <v>423</v>
      </c>
      <c r="C23" s="33">
        <v>9</v>
      </c>
      <c r="D23" s="33">
        <v>10</v>
      </c>
      <c r="E23" s="33"/>
      <c r="F23" s="33">
        <f t="shared" si="0"/>
        <v>0</v>
      </c>
      <c r="G23" s="33">
        <v>2</v>
      </c>
      <c r="H23" s="33">
        <v>2</v>
      </c>
      <c r="I23" s="34">
        <v>11</v>
      </c>
      <c r="J23" s="34">
        <v>16</v>
      </c>
      <c r="K23" s="34"/>
      <c r="L23" s="34">
        <f t="shared" si="1"/>
        <v>0</v>
      </c>
      <c r="M23" s="34">
        <v>2</v>
      </c>
      <c r="N23" s="34">
        <v>4</v>
      </c>
      <c r="O23" s="34"/>
      <c r="P23" s="34">
        <f t="shared" si="2"/>
        <v>0</v>
      </c>
      <c r="Q23" s="35">
        <v>10</v>
      </c>
      <c r="R23" s="35">
        <v>11</v>
      </c>
      <c r="S23" s="35"/>
      <c r="T23" s="35">
        <f t="shared" si="3"/>
        <v>0</v>
      </c>
      <c r="U23" s="35">
        <v>1</v>
      </c>
      <c r="V23" s="35">
        <v>4</v>
      </c>
      <c r="W23" s="35"/>
      <c r="X23" s="35">
        <f t="shared" si="4"/>
        <v>0</v>
      </c>
      <c r="Y23" s="36">
        <v>2</v>
      </c>
      <c r="Z23" s="36">
        <v>8</v>
      </c>
      <c r="AA23" s="36"/>
      <c r="AB23" s="36">
        <f t="shared" si="5"/>
        <v>0</v>
      </c>
      <c r="AC23" s="36"/>
      <c r="AD23" s="36"/>
      <c r="AE23" s="32">
        <f t="shared" si="6"/>
        <v>37</v>
      </c>
      <c r="AF23" s="32">
        <f t="shared" si="7"/>
        <v>55</v>
      </c>
      <c r="AG23" s="37">
        <f t="shared" si="8"/>
        <v>0.67272727272727273</v>
      </c>
      <c r="AH23" s="32" t="s">
        <v>400</v>
      </c>
    </row>
    <row r="24" spans="1:34" customFormat="1" x14ac:dyDescent="0.25">
      <c r="A24" s="32">
        <v>23</v>
      </c>
      <c r="B24" s="61" t="s">
        <v>424</v>
      </c>
      <c r="C24" s="33">
        <v>7</v>
      </c>
      <c r="D24" s="33">
        <v>10</v>
      </c>
      <c r="E24" s="33"/>
      <c r="F24" s="33">
        <f t="shared" si="0"/>
        <v>0</v>
      </c>
      <c r="G24" s="33">
        <v>2</v>
      </c>
      <c r="H24" s="33">
        <v>2</v>
      </c>
      <c r="I24" s="34">
        <v>11</v>
      </c>
      <c r="J24" s="34">
        <v>16</v>
      </c>
      <c r="K24" s="34"/>
      <c r="L24" s="34">
        <f t="shared" si="1"/>
        <v>0</v>
      </c>
      <c r="M24" s="34">
        <v>1</v>
      </c>
      <c r="N24" s="34">
        <v>1</v>
      </c>
      <c r="O24" s="34"/>
      <c r="P24" s="34">
        <f t="shared" si="2"/>
        <v>0</v>
      </c>
      <c r="Q24" s="35">
        <v>9</v>
      </c>
      <c r="R24" s="35">
        <v>11</v>
      </c>
      <c r="S24" s="35"/>
      <c r="T24" s="35">
        <f t="shared" si="3"/>
        <v>0</v>
      </c>
      <c r="U24" s="35">
        <v>2</v>
      </c>
      <c r="V24" s="35">
        <v>5</v>
      </c>
      <c r="W24" s="35"/>
      <c r="X24" s="35">
        <f t="shared" si="4"/>
        <v>0</v>
      </c>
      <c r="Y24" s="36">
        <v>2</v>
      </c>
      <c r="Z24" s="36">
        <v>8</v>
      </c>
      <c r="AA24" s="36"/>
      <c r="AB24" s="36">
        <f t="shared" si="5"/>
        <v>0</v>
      </c>
      <c r="AC24" s="36"/>
      <c r="AD24" s="36"/>
      <c r="AE24" s="32">
        <f t="shared" si="6"/>
        <v>34</v>
      </c>
      <c r="AF24" s="32">
        <f t="shared" si="7"/>
        <v>53</v>
      </c>
      <c r="AG24" s="37">
        <f t="shared" si="8"/>
        <v>0.64150943396226412</v>
      </c>
      <c r="AH24" s="32" t="s">
        <v>402</v>
      </c>
    </row>
    <row r="25" spans="1:34" customFormat="1" x14ac:dyDescent="0.25">
      <c r="A25" s="32">
        <v>24</v>
      </c>
      <c r="B25" s="61" t="s">
        <v>425</v>
      </c>
      <c r="C25" s="33">
        <v>8</v>
      </c>
      <c r="D25" s="33">
        <v>10</v>
      </c>
      <c r="E25" s="33"/>
      <c r="F25" s="33">
        <f t="shared" si="0"/>
        <v>0</v>
      </c>
      <c r="G25" s="33">
        <v>2</v>
      </c>
      <c r="H25" s="33">
        <v>3</v>
      </c>
      <c r="I25" s="34">
        <v>10</v>
      </c>
      <c r="J25" s="34">
        <v>16</v>
      </c>
      <c r="K25" s="34"/>
      <c r="L25" s="34">
        <f t="shared" si="1"/>
        <v>0</v>
      </c>
      <c r="M25" s="34">
        <v>2</v>
      </c>
      <c r="N25" s="34">
        <v>4</v>
      </c>
      <c r="O25" s="34"/>
      <c r="P25" s="34">
        <f t="shared" si="2"/>
        <v>0</v>
      </c>
      <c r="Q25" s="35">
        <v>10</v>
      </c>
      <c r="R25" s="35">
        <v>11</v>
      </c>
      <c r="S25" s="35"/>
      <c r="T25" s="35">
        <f t="shared" si="3"/>
        <v>0</v>
      </c>
      <c r="U25" s="35">
        <v>4</v>
      </c>
      <c r="V25" s="35">
        <v>4</v>
      </c>
      <c r="W25" s="35"/>
      <c r="X25" s="35">
        <f t="shared" si="4"/>
        <v>0</v>
      </c>
      <c r="Y25" s="36">
        <v>4</v>
      </c>
      <c r="Z25" s="36">
        <v>8</v>
      </c>
      <c r="AA25" s="36"/>
      <c r="AB25" s="36">
        <f t="shared" si="5"/>
        <v>0</v>
      </c>
      <c r="AC25" s="36"/>
      <c r="AD25" s="36"/>
      <c r="AE25" s="32">
        <f t="shared" si="6"/>
        <v>40</v>
      </c>
      <c r="AF25" s="32">
        <f t="shared" si="7"/>
        <v>56</v>
      </c>
      <c r="AG25" s="37">
        <f t="shared" si="8"/>
        <v>0.7142857142857143</v>
      </c>
      <c r="AH25" s="32" t="s">
        <v>404</v>
      </c>
    </row>
    <row r="26" spans="1:34" customFormat="1" x14ac:dyDescent="0.25">
      <c r="A26" s="32">
        <v>25</v>
      </c>
      <c r="B26" s="61" t="s">
        <v>426</v>
      </c>
      <c r="C26" s="33">
        <v>5</v>
      </c>
      <c r="D26" s="33">
        <v>10</v>
      </c>
      <c r="E26" s="33"/>
      <c r="F26" s="33">
        <f t="shared" si="0"/>
        <v>0</v>
      </c>
      <c r="G26" s="33">
        <v>1</v>
      </c>
      <c r="H26" s="33">
        <v>3</v>
      </c>
      <c r="I26" s="34">
        <v>8</v>
      </c>
      <c r="J26" s="34">
        <v>16</v>
      </c>
      <c r="K26" s="34"/>
      <c r="L26" s="34">
        <f t="shared" si="1"/>
        <v>0</v>
      </c>
      <c r="M26" s="34">
        <v>2</v>
      </c>
      <c r="N26" s="34">
        <v>4</v>
      </c>
      <c r="O26" s="34"/>
      <c r="P26" s="34">
        <f t="shared" si="2"/>
        <v>0</v>
      </c>
      <c r="Q26" s="35">
        <v>4</v>
      </c>
      <c r="R26" s="35">
        <v>11</v>
      </c>
      <c r="S26" s="35"/>
      <c r="T26" s="35">
        <f t="shared" si="3"/>
        <v>0</v>
      </c>
      <c r="U26" s="35">
        <v>1</v>
      </c>
      <c r="V26" s="35">
        <v>5</v>
      </c>
      <c r="W26" s="35"/>
      <c r="X26" s="35">
        <f t="shared" si="4"/>
        <v>0</v>
      </c>
      <c r="Y26" s="36">
        <v>1</v>
      </c>
      <c r="Z26" s="36">
        <v>8</v>
      </c>
      <c r="AA26" s="36"/>
      <c r="AB26" s="36">
        <f t="shared" si="5"/>
        <v>0</v>
      </c>
      <c r="AC26" s="36"/>
      <c r="AD26" s="36"/>
      <c r="AE26" s="32">
        <f t="shared" si="6"/>
        <v>22</v>
      </c>
      <c r="AF26" s="32">
        <f t="shared" si="7"/>
        <v>57</v>
      </c>
      <c r="AG26" s="37">
        <f t="shared" si="8"/>
        <v>0.38596491228070173</v>
      </c>
      <c r="AH26" s="32" t="s">
        <v>406</v>
      </c>
    </row>
    <row r="27" spans="1:34" customFormat="1" x14ac:dyDescent="0.25">
      <c r="A27" s="32">
        <v>26</v>
      </c>
      <c r="B27" s="61" t="s">
        <v>427</v>
      </c>
      <c r="C27" s="33">
        <v>7</v>
      </c>
      <c r="D27" s="33">
        <v>10</v>
      </c>
      <c r="E27" s="33"/>
      <c r="F27" s="33">
        <f t="shared" si="0"/>
        <v>0</v>
      </c>
      <c r="G27" s="33">
        <v>3</v>
      </c>
      <c r="H27" s="33">
        <v>5</v>
      </c>
      <c r="I27" s="34">
        <v>11</v>
      </c>
      <c r="J27" s="34">
        <v>16</v>
      </c>
      <c r="K27" s="34"/>
      <c r="L27" s="34">
        <f t="shared" si="1"/>
        <v>0</v>
      </c>
      <c r="M27" s="34">
        <v>1</v>
      </c>
      <c r="N27" s="34">
        <v>3</v>
      </c>
      <c r="O27" s="34"/>
      <c r="P27" s="34">
        <f t="shared" si="2"/>
        <v>0</v>
      </c>
      <c r="Q27" s="35">
        <v>9</v>
      </c>
      <c r="R27" s="35">
        <v>11</v>
      </c>
      <c r="S27" s="35"/>
      <c r="T27" s="35">
        <f t="shared" si="3"/>
        <v>0</v>
      </c>
      <c r="U27" s="35">
        <v>2</v>
      </c>
      <c r="V27" s="35">
        <v>4</v>
      </c>
      <c r="W27" s="35"/>
      <c r="X27" s="35">
        <f t="shared" si="4"/>
        <v>0</v>
      </c>
      <c r="Y27" s="36">
        <v>2</v>
      </c>
      <c r="Z27" s="36">
        <v>8</v>
      </c>
      <c r="AA27" s="36"/>
      <c r="AB27" s="36">
        <f t="shared" si="5"/>
        <v>0</v>
      </c>
      <c r="AC27" s="36"/>
      <c r="AD27" s="36"/>
      <c r="AE27" s="32">
        <f t="shared" si="6"/>
        <v>35</v>
      </c>
      <c r="AF27" s="32">
        <f t="shared" si="7"/>
        <v>57</v>
      </c>
      <c r="AG27" s="37">
        <f t="shared" si="8"/>
        <v>0.61403508771929827</v>
      </c>
      <c r="AH27" s="32" t="s">
        <v>398</v>
      </c>
    </row>
    <row r="28" spans="1:34" customFormat="1" x14ac:dyDescent="0.25">
      <c r="A28" s="32">
        <v>27</v>
      </c>
      <c r="B28" s="61" t="s">
        <v>428</v>
      </c>
      <c r="C28" s="33">
        <v>7</v>
      </c>
      <c r="D28" s="33">
        <v>10</v>
      </c>
      <c r="E28" s="33"/>
      <c r="F28" s="33">
        <f t="shared" si="0"/>
        <v>0</v>
      </c>
      <c r="G28" s="33">
        <v>1</v>
      </c>
      <c r="H28" s="33">
        <v>2</v>
      </c>
      <c r="I28" s="34">
        <v>6</v>
      </c>
      <c r="J28" s="34">
        <v>16</v>
      </c>
      <c r="K28" s="34"/>
      <c r="L28" s="34">
        <f t="shared" si="1"/>
        <v>0</v>
      </c>
      <c r="M28" s="34">
        <v>2</v>
      </c>
      <c r="N28" s="34">
        <v>4</v>
      </c>
      <c r="O28" s="34"/>
      <c r="P28" s="34">
        <f t="shared" si="2"/>
        <v>0</v>
      </c>
      <c r="Q28" s="35">
        <v>9</v>
      </c>
      <c r="R28" s="35">
        <v>11</v>
      </c>
      <c r="S28" s="35"/>
      <c r="T28" s="35">
        <f t="shared" si="3"/>
        <v>0</v>
      </c>
      <c r="U28" s="35">
        <v>2</v>
      </c>
      <c r="V28" s="35">
        <v>4</v>
      </c>
      <c r="W28" s="35"/>
      <c r="X28" s="35">
        <f t="shared" si="4"/>
        <v>0</v>
      </c>
      <c r="Y28" s="36">
        <v>6</v>
      </c>
      <c r="Z28" s="36">
        <v>8</v>
      </c>
      <c r="AA28" s="36"/>
      <c r="AB28" s="36">
        <f t="shared" si="5"/>
        <v>0</v>
      </c>
      <c r="AC28" s="36"/>
      <c r="AD28" s="36"/>
      <c r="AE28" s="32">
        <f t="shared" si="6"/>
        <v>33</v>
      </c>
      <c r="AF28" s="32">
        <f t="shared" si="7"/>
        <v>55</v>
      </c>
      <c r="AG28" s="37">
        <f t="shared" si="8"/>
        <v>0.6</v>
      </c>
      <c r="AH28" s="32" t="s">
        <v>400</v>
      </c>
    </row>
    <row r="29" spans="1:34" customFormat="1" x14ac:dyDescent="0.25">
      <c r="A29" s="32">
        <v>28</v>
      </c>
      <c r="B29" s="61" t="s">
        <v>429</v>
      </c>
      <c r="C29" s="33">
        <v>10</v>
      </c>
      <c r="D29" s="33">
        <v>10</v>
      </c>
      <c r="E29" s="33"/>
      <c r="F29" s="33">
        <f t="shared" si="0"/>
        <v>0</v>
      </c>
      <c r="G29" s="33">
        <v>2</v>
      </c>
      <c r="H29" s="33">
        <v>2</v>
      </c>
      <c r="I29" s="34">
        <v>12</v>
      </c>
      <c r="J29" s="34">
        <v>16</v>
      </c>
      <c r="K29" s="34"/>
      <c r="L29" s="34">
        <f t="shared" si="1"/>
        <v>0</v>
      </c>
      <c r="M29" s="34">
        <v>1</v>
      </c>
      <c r="N29" s="34">
        <v>1</v>
      </c>
      <c r="O29" s="34"/>
      <c r="P29" s="34">
        <f t="shared" si="2"/>
        <v>0</v>
      </c>
      <c r="Q29" s="35">
        <v>11</v>
      </c>
      <c r="R29" s="35">
        <v>11</v>
      </c>
      <c r="S29" s="35"/>
      <c r="T29" s="35">
        <f t="shared" si="3"/>
        <v>0</v>
      </c>
      <c r="U29" s="35">
        <v>4</v>
      </c>
      <c r="V29" s="35">
        <v>5</v>
      </c>
      <c r="W29" s="35"/>
      <c r="X29" s="35">
        <f t="shared" si="4"/>
        <v>0</v>
      </c>
      <c r="Y29" s="36">
        <v>6</v>
      </c>
      <c r="Z29" s="36">
        <v>8</v>
      </c>
      <c r="AA29" s="36"/>
      <c r="AB29" s="36">
        <f t="shared" si="5"/>
        <v>0</v>
      </c>
      <c r="AC29" s="36"/>
      <c r="AD29" s="36"/>
      <c r="AE29" s="32">
        <f t="shared" si="6"/>
        <v>46</v>
      </c>
      <c r="AF29" s="32">
        <f t="shared" si="7"/>
        <v>53</v>
      </c>
      <c r="AG29" s="37">
        <f t="shared" si="8"/>
        <v>0.86792452830188682</v>
      </c>
      <c r="AH29" s="32" t="s">
        <v>402</v>
      </c>
    </row>
    <row r="30" spans="1:34" customFormat="1" x14ac:dyDescent="0.25">
      <c r="A30" s="32">
        <v>29</v>
      </c>
      <c r="B30" s="61" t="s">
        <v>430</v>
      </c>
      <c r="C30" s="33">
        <v>8</v>
      </c>
      <c r="D30" s="33">
        <v>10</v>
      </c>
      <c r="E30" s="33"/>
      <c r="F30" s="33">
        <f t="shared" si="0"/>
        <v>0</v>
      </c>
      <c r="G30" s="33">
        <v>3</v>
      </c>
      <c r="H30" s="33">
        <v>3</v>
      </c>
      <c r="I30" s="34">
        <v>11</v>
      </c>
      <c r="J30" s="34">
        <v>16</v>
      </c>
      <c r="K30" s="34"/>
      <c r="L30" s="34">
        <f t="shared" si="1"/>
        <v>0</v>
      </c>
      <c r="M30" s="34">
        <v>1</v>
      </c>
      <c r="N30" s="34">
        <v>4</v>
      </c>
      <c r="O30" s="34"/>
      <c r="P30" s="34">
        <f t="shared" si="2"/>
        <v>0</v>
      </c>
      <c r="Q30" s="35">
        <v>9</v>
      </c>
      <c r="R30" s="35">
        <v>11</v>
      </c>
      <c r="S30" s="35"/>
      <c r="T30" s="35">
        <f t="shared" si="3"/>
        <v>0</v>
      </c>
      <c r="U30" s="35">
        <v>3</v>
      </c>
      <c r="V30" s="35">
        <v>4</v>
      </c>
      <c r="W30" s="35"/>
      <c r="X30" s="35">
        <f t="shared" si="4"/>
        <v>0</v>
      </c>
      <c r="Y30" s="36">
        <v>4</v>
      </c>
      <c r="Z30" s="36">
        <v>8</v>
      </c>
      <c r="AA30" s="36"/>
      <c r="AB30" s="36">
        <f t="shared" si="5"/>
        <v>0</v>
      </c>
      <c r="AC30" s="36"/>
      <c r="AD30" s="36"/>
      <c r="AE30" s="32">
        <f t="shared" si="6"/>
        <v>39</v>
      </c>
      <c r="AF30" s="32">
        <f t="shared" si="7"/>
        <v>56</v>
      </c>
      <c r="AG30" s="37">
        <f t="shared" si="8"/>
        <v>0.6964285714285714</v>
      </c>
      <c r="AH30" s="32" t="s">
        <v>404</v>
      </c>
    </row>
    <row r="31" spans="1:34" customFormat="1" x14ac:dyDescent="0.25">
      <c r="A31" s="32">
        <v>30</v>
      </c>
      <c r="B31" s="61" t="s">
        <v>431</v>
      </c>
      <c r="C31" s="33">
        <v>2</v>
      </c>
      <c r="D31" s="33">
        <v>10</v>
      </c>
      <c r="E31" s="33"/>
      <c r="F31" s="33">
        <f t="shared" si="0"/>
        <v>0</v>
      </c>
      <c r="G31" s="33">
        <v>3</v>
      </c>
      <c r="H31" s="33">
        <v>3</v>
      </c>
      <c r="I31" s="34">
        <v>10</v>
      </c>
      <c r="J31" s="34">
        <v>16</v>
      </c>
      <c r="K31" s="34"/>
      <c r="L31" s="34">
        <f t="shared" si="1"/>
        <v>0</v>
      </c>
      <c r="M31" s="34">
        <v>2</v>
      </c>
      <c r="N31" s="34">
        <v>4</v>
      </c>
      <c r="O31" s="34"/>
      <c r="P31" s="34">
        <f t="shared" si="2"/>
        <v>0</v>
      </c>
      <c r="Q31" s="35">
        <v>7</v>
      </c>
      <c r="R31" s="35">
        <v>11</v>
      </c>
      <c r="S31" s="35"/>
      <c r="T31" s="35">
        <f t="shared" si="3"/>
        <v>0</v>
      </c>
      <c r="U31" s="35">
        <v>3</v>
      </c>
      <c r="V31" s="35">
        <v>5</v>
      </c>
      <c r="W31" s="35"/>
      <c r="X31" s="35">
        <f t="shared" si="4"/>
        <v>0</v>
      </c>
      <c r="Y31" s="36">
        <v>1</v>
      </c>
      <c r="Z31" s="36">
        <v>8</v>
      </c>
      <c r="AA31" s="36"/>
      <c r="AB31" s="36">
        <f t="shared" si="5"/>
        <v>0</v>
      </c>
      <c r="AC31" s="36"/>
      <c r="AD31" s="36"/>
      <c r="AE31" s="32">
        <f t="shared" si="6"/>
        <v>28</v>
      </c>
      <c r="AF31" s="32">
        <f t="shared" si="7"/>
        <v>57</v>
      </c>
      <c r="AG31" s="37">
        <f t="shared" si="8"/>
        <v>0.49122807017543857</v>
      </c>
      <c r="AH31" s="32" t="s">
        <v>406</v>
      </c>
    </row>
    <row r="32" spans="1:34" customFormat="1" x14ac:dyDescent="0.25">
      <c r="A32" s="32">
        <v>31</v>
      </c>
      <c r="B32" s="61" t="s">
        <v>432</v>
      </c>
      <c r="C32" s="33">
        <v>5</v>
      </c>
      <c r="D32" s="33">
        <v>10</v>
      </c>
      <c r="E32" s="33"/>
      <c r="F32" s="33">
        <f t="shared" si="0"/>
        <v>0</v>
      </c>
      <c r="G32" s="33">
        <v>4</v>
      </c>
      <c r="H32" s="33">
        <v>5</v>
      </c>
      <c r="I32" s="34">
        <v>7</v>
      </c>
      <c r="J32" s="34">
        <v>16</v>
      </c>
      <c r="K32" s="34"/>
      <c r="L32" s="34">
        <f t="shared" si="1"/>
        <v>0</v>
      </c>
      <c r="M32" s="34">
        <v>1</v>
      </c>
      <c r="N32" s="34">
        <v>3</v>
      </c>
      <c r="O32" s="34"/>
      <c r="P32" s="34">
        <f t="shared" si="2"/>
        <v>0</v>
      </c>
      <c r="Q32" s="35">
        <v>9</v>
      </c>
      <c r="R32" s="35">
        <v>11</v>
      </c>
      <c r="S32" s="35"/>
      <c r="T32" s="35">
        <f t="shared" si="3"/>
        <v>0</v>
      </c>
      <c r="U32" s="35">
        <v>2</v>
      </c>
      <c r="V32" s="35">
        <v>4</v>
      </c>
      <c r="W32" s="35"/>
      <c r="X32" s="35">
        <f t="shared" si="4"/>
        <v>0</v>
      </c>
      <c r="Y32" s="36">
        <v>3</v>
      </c>
      <c r="Z32" s="36">
        <v>8</v>
      </c>
      <c r="AA32" s="36"/>
      <c r="AB32" s="36">
        <f t="shared" si="5"/>
        <v>0</v>
      </c>
      <c r="AC32" s="36"/>
      <c r="AD32" s="36"/>
      <c r="AE32" s="32">
        <f t="shared" si="6"/>
        <v>31</v>
      </c>
      <c r="AF32" s="32">
        <f t="shared" si="7"/>
        <v>57</v>
      </c>
      <c r="AG32" s="37">
        <f t="shared" si="8"/>
        <v>0.54385964912280704</v>
      </c>
      <c r="AH32" s="32" t="s">
        <v>398</v>
      </c>
    </row>
    <row r="33" spans="1:34" customFormat="1" x14ac:dyDescent="0.25">
      <c r="A33" s="32">
        <v>32</v>
      </c>
      <c r="B33" s="61" t="s">
        <v>433</v>
      </c>
      <c r="C33" s="33">
        <v>5</v>
      </c>
      <c r="D33" s="33">
        <v>10</v>
      </c>
      <c r="E33" s="33"/>
      <c r="F33" s="33">
        <f t="shared" si="0"/>
        <v>0</v>
      </c>
      <c r="G33" s="33">
        <v>2</v>
      </c>
      <c r="H33" s="33">
        <v>2</v>
      </c>
      <c r="I33" s="34">
        <v>9</v>
      </c>
      <c r="J33" s="34">
        <v>16</v>
      </c>
      <c r="K33" s="34"/>
      <c r="L33" s="34">
        <f t="shared" si="1"/>
        <v>0</v>
      </c>
      <c r="M33" s="34">
        <v>3</v>
      </c>
      <c r="N33" s="34">
        <v>4</v>
      </c>
      <c r="O33" s="34"/>
      <c r="P33" s="34">
        <f t="shared" si="2"/>
        <v>0</v>
      </c>
      <c r="Q33" s="35">
        <v>9</v>
      </c>
      <c r="R33" s="35">
        <v>11</v>
      </c>
      <c r="S33" s="35"/>
      <c r="T33" s="35">
        <f t="shared" si="3"/>
        <v>0</v>
      </c>
      <c r="U33" s="35">
        <v>1</v>
      </c>
      <c r="V33" s="35">
        <v>4</v>
      </c>
      <c r="W33" s="35"/>
      <c r="X33" s="35">
        <f t="shared" si="4"/>
        <v>0</v>
      </c>
      <c r="Y33" s="36">
        <v>4</v>
      </c>
      <c r="Z33" s="36">
        <v>8</v>
      </c>
      <c r="AA33" s="36"/>
      <c r="AB33" s="36">
        <f t="shared" si="5"/>
        <v>0</v>
      </c>
      <c r="AC33" s="36"/>
      <c r="AD33" s="36"/>
      <c r="AE33" s="32">
        <f t="shared" si="6"/>
        <v>33</v>
      </c>
      <c r="AF33" s="32">
        <f t="shared" si="7"/>
        <v>55</v>
      </c>
      <c r="AG33" s="37">
        <f t="shared" si="8"/>
        <v>0.6</v>
      </c>
      <c r="AH33" s="32" t="s">
        <v>400</v>
      </c>
    </row>
    <row r="34" spans="1:34" customFormat="1" x14ac:dyDescent="0.25">
      <c r="A34" s="32">
        <v>33</v>
      </c>
      <c r="B34" s="61" t="s">
        <v>434</v>
      </c>
      <c r="C34" s="33">
        <v>6</v>
      </c>
      <c r="D34" s="33">
        <v>10</v>
      </c>
      <c r="E34" s="33"/>
      <c r="F34" s="33">
        <f t="shared" si="0"/>
        <v>0</v>
      </c>
      <c r="G34" s="33">
        <v>2</v>
      </c>
      <c r="H34" s="33">
        <v>2</v>
      </c>
      <c r="I34" s="34">
        <v>7</v>
      </c>
      <c r="J34" s="34">
        <v>16</v>
      </c>
      <c r="K34" s="34"/>
      <c r="L34" s="34">
        <f t="shared" si="1"/>
        <v>0</v>
      </c>
      <c r="M34" s="34">
        <v>0</v>
      </c>
      <c r="N34" s="34">
        <v>1</v>
      </c>
      <c r="O34" s="34"/>
      <c r="P34" s="34">
        <f t="shared" si="2"/>
        <v>0</v>
      </c>
      <c r="Q34" s="35">
        <v>6</v>
      </c>
      <c r="R34" s="35">
        <v>11</v>
      </c>
      <c r="S34" s="35"/>
      <c r="T34" s="35">
        <f t="shared" si="3"/>
        <v>0</v>
      </c>
      <c r="U34" s="35">
        <v>3</v>
      </c>
      <c r="V34" s="35">
        <v>5</v>
      </c>
      <c r="W34" s="35"/>
      <c r="X34" s="35">
        <f t="shared" si="4"/>
        <v>0</v>
      </c>
      <c r="Y34" s="36">
        <v>5</v>
      </c>
      <c r="Z34" s="36">
        <v>8</v>
      </c>
      <c r="AA34" s="36"/>
      <c r="AB34" s="36">
        <f t="shared" si="5"/>
        <v>0</v>
      </c>
      <c r="AC34" s="36"/>
      <c r="AD34" s="36"/>
      <c r="AE34" s="32">
        <f t="shared" si="6"/>
        <v>29</v>
      </c>
      <c r="AF34" s="32">
        <f t="shared" si="7"/>
        <v>53</v>
      </c>
      <c r="AG34" s="37">
        <f t="shared" si="8"/>
        <v>0.54716981132075471</v>
      </c>
      <c r="AH34" s="32" t="s">
        <v>402</v>
      </c>
    </row>
    <row r="35" spans="1:34" customFormat="1" x14ac:dyDescent="0.25">
      <c r="A35" s="32">
        <v>34</v>
      </c>
      <c r="B35" s="61" t="s">
        <v>435</v>
      </c>
      <c r="C35" s="33">
        <v>0</v>
      </c>
      <c r="D35" s="33">
        <v>10</v>
      </c>
      <c r="E35" s="33"/>
      <c r="F35" s="33">
        <f t="shared" si="0"/>
        <v>0</v>
      </c>
      <c r="G35" s="33">
        <v>1</v>
      </c>
      <c r="H35" s="33">
        <v>3</v>
      </c>
      <c r="I35" s="34">
        <v>3</v>
      </c>
      <c r="J35" s="34">
        <v>16</v>
      </c>
      <c r="K35" s="34"/>
      <c r="L35" s="34">
        <f t="shared" si="1"/>
        <v>0</v>
      </c>
      <c r="M35" s="34">
        <v>2</v>
      </c>
      <c r="N35" s="34">
        <v>4</v>
      </c>
      <c r="O35" s="34"/>
      <c r="P35" s="34">
        <f t="shared" si="2"/>
        <v>0</v>
      </c>
      <c r="Q35" s="35">
        <v>3</v>
      </c>
      <c r="R35" s="35">
        <v>11</v>
      </c>
      <c r="S35" s="35"/>
      <c r="T35" s="35">
        <f t="shared" si="3"/>
        <v>0</v>
      </c>
      <c r="U35" s="35">
        <v>1</v>
      </c>
      <c r="V35" s="35">
        <v>4</v>
      </c>
      <c r="W35" s="35"/>
      <c r="X35" s="35">
        <f t="shared" si="4"/>
        <v>0</v>
      </c>
      <c r="Y35" s="36">
        <v>0</v>
      </c>
      <c r="Z35" s="36">
        <v>8</v>
      </c>
      <c r="AA35" s="36"/>
      <c r="AB35" s="36">
        <f t="shared" si="5"/>
        <v>0</v>
      </c>
      <c r="AC35" s="36"/>
      <c r="AD35" s="36"/>
      <c r="AE35" s="32">
        <f t="shared" si="6"/>
        <v>10</v>
      </c>
      <c r="AF35" s="32">
        <f t="shared" si="7"/>
        <v>56</v>
      </c>
      <c r="AG35" s="37">
        <f t="shared" si="8"/>
        <v>0.17857142857142858</v>
      </c>
      <c r="AH35" s="32" t="s">
        <v>404</v>
      </c>
    </row>
    <row r="36" spans="1:34" customFormat="1" x14ac:dyDescent="0.25">
      <c r="A36" s="32">
        <v>35</v>
      </c>
      <c r="B36" s="61" t="s">
        <v>436</v>
      </c>
      <c r="C36" s="33">
        <v>8</v>
      </c>
      <c r="D36" s="33">
        <v>10</v>
      </c>
      <c r="E36" s="33"/>
      <c r="F36" s="33">
        <f t="shared" si="0"/>
        <v>0</v>
      </c>
      <c r="G36" s="33">
        <v>2</v>
      </c>
      <c r="H36" s="33">
        <v>3</v>
      </c>
      <c r="I36" s="34">
        <v>1</v>
      </c>
      <c r="J36" s="34">
        <v>16</v>
      </c>
      <c r="K36" s="34"/>
      <c r="L36" s="34">
        <f t="shared" si="1"/>
        <v>0</v>
      </c>
      <c r="M36" s="34">
        <v>0</v>
      </c>
      <c r="N36" s="34">
        <v>4</v>
      </c>
      <c r="O36" s="34"/>
      <c r="P36" s="34">
        <f t="shared" si="2"/>
        <v>0</v>
      </c>
      <c r="Q36" s="35">
        <v>4</v>
      </c>
      <c r="R36" s="35">
        <v>11</v>
      </c>
      <c r="S36" s="35"/>
      <c r="T36" s="35">
        <f t="shared" si="3"/>
        <v>0</v>
      </c>
      <c r="U36" s="35">
        <v>2</v>
      </c>
      <c r="V36" s="35">
        <v>5</v>
      </c>
      <c r="W36" s="35"/>
      <c r="X36" s="35">
        <f t="shared" si="4"/>
        <v>0</v>
      </c>
      <c r="Y36" s="36">
        <v>4</v>
      </c>
      <c r="Z36" s="36">
        <v>8</v>
      </c>
      <c r="AA36" s="36"/>
      <c r="AB36" s="36">
        <f t="shared" si="5"/>
        <v>0</v>
      </c>
      <c r="AC36" s="36"/>
      <c r="AD36" s="36"/>
      <c r="AE36" s="32">
        <f t="shared" si="6"/>
        <v>21</v>
      </c>
      <c r="AF36" s="32">
        <f t="shared" si="7"/>
        <v>57</v>
      </c>
      <c r="AG36" s="37">
        <f t="shared" si="8"/>
        <v>0.36842105263157893</v>
      </c>
      <c r="AH36" s="32" t="s">
        <v>406</v>
      </c>
    </row>
    <row r="37" spans="1:34" customFormat="1" x14ac:dyDescent="0.25">
      <c r="A37" s="32">
        <v>36</v>
      </c>
      <c r="B37" s="61" t="s">
        <v>437</v>
      </c>
      <c r="C37" s="33">
        <v>5</v>
      </c>
      <c r="D37" s="33">
        <v>10</v>
      </c>
      <c r="E37" s="33"/>
      <c r="F37" s="33">
        <f t="shared" si="0"/>
        <v>0</v>
      </c>
      <c r="G37" s="33">
        <v>5</v>
      </c>
      <c r="H37" s="33">
        <v>5</v>
      </c>
      <c r="I37" s="34">
        <v>7</v>
      </c>
      <c r="J37" s="34">
        <v>16</v>
      </c>
      <c r="K37" s="34"/>
      <c r="L37" s="34">
        <f t="shared" si="1"/>
        <v>0</v>
      </c>
      <c r="M37" s="34">
        <v>2</v>
      </c>
      <c r="N37" s="34">
        <v>3</v>
      </c>
      <c r="O37" s="34"/>
      <c r="P37" s="34">
        <f t="shared" si="2"/>
        <v>0</v>
      </c>
      <c r="Q37" s="35">
        <v>8</v>
      </c>
      <c r="R37" s="35">
        <v>11</v>
      </c>
      <c r="S37" s="35">
        <v>2</v>
      </c>
      <c r="T37" s="35">
        <f t="shared" si="3"/>
        <v>2</v>
      </c>
      <c r="U37" s="35">
        <v>3</v>
      </c>
      <c r="V37" s="35">
        <v>4</v>
      </c>
      <c r="W37" s="35"/>
      <c r="X37" s="35">
        <f t="shared" si="4"/>
        <v>0</v>
      </c>
      <c r="Y37" s="36">
        <v>4</v>
      </c>
      <c r="Z37" s="36">
        <v>8</v>
      </c>
      <c r="AA37" s="36">
        <v>1</v>
      </c>
      <c r="AB37" s="36">
        <f t="shared" si="5"/>
        <v>1</v>
      </c>
      <c r="AC37" s="36"/>
      <c r="AD37" s="36"/>
      <c r="AE37" s="32">
        <f t="shared" si="6"/>
        <v>37</v>
      </c>
      <c r="AF37" s="32">
        <f t="shared" si="7"/>
        <v>57</v>
      </c>
      <c r="AG37" s="37">
        <f t="shared" si="8"/>
        <v>0.64912280701754388</v>
      </c>
      <c r="AH37" s="32" t="s">
        <v>398</v>
      </c>
    </row>
    <row r="38" spans="1:34" customFormat="1" x14ac:dyDescent="0.25">
      <c r="A38" s="32">
        <v>37</v>
      </c>
      <c r="B38" s="61" t="s">
        <v>438</v>
      </c>
      <c r="C38" s="33">
        <v>10</v>
      </c>
      <c r="D38" s="33">
        <v>10</v>
      </c>
      <c r="E38" s="33"/>
      <c r="F38" s="33">
        <f t="shared" si="0"/>
        <v>0</v>
      </c>
      <c r="G38" s="33">
        <v>2</v>
      </c>
      <c r="H38" s="33">
        <v>2</v>
      </c>
      <c r="I38" s="34">
        <v>12</v>
      </c>
      <c r="J38" s="34">
        <v>16</v>
      </c>
      <c r="K38" s="34"/>
      <c r="L38" s="34">
        <f t="shared" si="1"/>
        <v>0</v>
      </c>
      <c r="M38" s="34">
        <v>4</v>
      </c>
      <c r="N38" s="34">
        <v>4</v>
      </c>
      <c r="O38" s="34"/>
      <c r="P38" s="34">
        <f t="shared" si="2"/>
        <v>0</v>
      </c>
      <c r="Q38" s="35">
        <v>8</v>
      </c>
      <c r="R38" s="35">
        <v>11</v>
      </c>
      <c r="S38" s="35"/>
      <c r="T38" s="35">
        <f t="shared" si="3"/>
        <v>0</v>
      </c>
      <c r="U38" s="35">
        <v>3</v>
      </c>
      <c r="V38" s="35">
        <v>4</v>
      </c>
      <c r="W38" s="35"/>
      <c r="X38" s="35">
        <f t="shared" si="4"/>
        <v>0</v>
      </c>
      <c r="Y38" s="36">
        <v>8</v>
      </c>
      <c r="Z38" s="36">
        <v>8</v>
      </c>
      <c r="AA38" s="36"/>
      <c r="AB38" s="36">
        <f t="shared" si="5"/>
        <v>0</v>
      </c>
      <c r="AC38" s="36"/>
      <c r="AD38" s="36"/>
      <c r="AE38" s="32">
        <f t="shared" si="6"/>
        <v>47</v>
      </c>
      <c r="AF38" s="32">
        <f t="shared" si="7"/>
        <v>55</v>
      </c>
      <c r="AG38" s="37">
        <f t="shared" si="8"/>
        <v>0.8545454545454545</v>
      </c>
      <c r="AH38" s="32" t="s">
        <v>400</v>
      </c>
    </row>
    <row r="39" spans="1:34" customFormat="1" x14ac:dyDescent="0.25">
      <c r="A39" s="32">
        <v>38</v>
      </c>
      <c r="B39" s="61" t="s">
        <v>439</v>
      </c>
      <c r="C39" s="33">
        <v>10</v>
      </c>
      <c r="D39" s="33">
        <v>10</v>
      </c>
      <c r="E39" s="33"/>
      <c r="F39" s="33">
        <f t="shared" si="0"/>
        <v>0</v>
      </c>
      <c r="G39" s="33">
        <v>2</v>
      </c>
      <c r="H39" s="33">
        <v>2</v>
      </c>
      <c r="I39" s="34">
        <v>10</v>
      </c>
      <c r="J39" s="34">
        <v>16</v>
      </c>
      <c r="K39" s="34"/>
      <c r="L39" s="34">
        <f t="shared" si="1"/>
        <v>0</v>
      </c>
      <c r="M39" s="34">
        <v>1</v>
      </c>
      <c r="N39" s="34">
        <v>1</v>
      </c>
      <c r="O39" s="34"/>
      <c r="P39" s="34">
        <f t="shared" si="2"/>
        <v>0</v>
      </c>
      <c r="Q39" s="35">
        <v>8</v>
      </c>
      <c r="R39" s="35">
        <v>11</v>
      </c>
      <c r="S39" s="35"/>
      <c r="T39" s="35">
        <f t="shared" si="3"/>
        <v>0</v>
      </c>
      <c r="U39" s="35">
        <v>3</v>
      </c>
      <c r="V39" s="35">
        <v>5</v>
      </c>
      <c r="W39" s="35"/>
      <c r="X39" s="35">
        <f t="shared" si="4"/>
        <v>0</v>
      </c>
      <c r="Y39" s="36">
        <v>1</v>
      </c>
      <c r="Z39" s="36">
        <v>8</v>
      </c>
      <c r="AA39" s="36"/>
      <c r="AB39" s="36">
        <f t="shared" si="5"/>
        <v>0</v>
      </c>
      <c r="AC39" s="36"/>
      <c r="AD39" s="36"/>
      <c r="AE39" s="32">
        <f t="shared" si="6"/>
        <v>35</v>
      </c>
      <c r="AF39" s="32">
        <f t="shared" si="7"/>
        <v>53</v>
      </c>
      <c r="AG39" s="37">
        <f t="shared" si="8"/>
        <v>0.660377358490566</v>
      </c>
      <c r="AH39" s="32" t="s">
        <v>402</v>
      </c>
    </row>
    <row r="40" spans="1:34" customFormat="1" x14ac:dyDescent="0.25">
      <c r="A40" s="32">
        <v>39</v>
      </c>
      <c r="B40" s="61" t="s">
        <v>440</v>
      </c>
      <c r="C40" s="33">
        <v>1</v>
      </c>
      <c r="D40" s="33">
        <v>10</v>
      </c>
      <c r="E40" s="33"/>
      <c r="F40" s="33">
        <f t="shared" si="0"/>
        <v>0</v>
      </c>
      <c r="G40" s="33">
        <v>1</v>
      </c>
      <c r="H40" s="33">
        <v>3</v>
      </c>
      <c r="I40" s="34">
        <v>4</v>
      </c>
      <c r="J40" s="34">
        <v>16</v>
      </c>
      <c r="K40" s="34"/>
      <c r="L40" s="34">
        <f t="shared" si="1"/>
        <v>0</v>
      </c>
      <c r="M40" s="34">
        <v>0</v>
      </c>
      <c r="N40" s="34">
        <v>4</v>
      </c>
      <c r="O40" s="34"/>
      <c r="P40" s="34">
        <f t="shared" si="2"/>
        <v>0</v>
      </c>
      <c r="Q40" s="35">
        <v>4</v>
      </c>
      <c r="R40" s="35">
        <v>11</v>
      </c>
      <c r="S40" s="35"/>
      <c r="T40" s="35">
        <f t="shared" si="3"/>
        <v>0</v>
      </c>
      <c r="U40" s="35">
        <v>0</v>
      </c>
      <c r="V40" s="35">
        <v>4</v>
      </c>
      <c r="W40" s="35"/>
      <c r="X40" s="35">
        <f t="shared" si="4"/>
        <v>0</v>
      </c>
      <c r="Y40" s="36">
        <v>0</v>
      </c>
      <c r="Z40" s="36">
        <v>8</v>
      </c>
      <c r="AA40" s="36"/>
      <c r="AB40" s="36">
        <f t="shared" si="5"/>
        <v>0</v>
      </c>
      <c r="AC40" s="36"/>
      <c r="AD40" s="36"/>
      <c r="AE40" s="32">
        <f t="shared" si="6"/>
        <v>10</v>
      </c>
      <c r="AF40" s="32">
        <f t="shared" si="7"/>
        <v>56</v>
      </c>
      <c r="AG40" s="37">
        <f t="shared" si="8"/>
        <v>0.17857142857142858</v>
      </c>
      <c r="AH40" s="32" t="s">
        <v>404</v>
      </c>
    </row>
    <row r="41" spans="1:34" customFormat="1" x14ac:dyDescent="0.25">
      <c r="A41" s="32">
        <v>40</v>
      </c>
      <c r="B41" s="61" t="s">
        <v>441</v>
      </c>
      <c r="C41" s="33">
        <v>7</v>
      </c>
      <c r="D41" s="33">
        <v>10</v>
      </c>
      <c r="E41" s="33"/>
      <c r="F41" s="33">
        <f t="shared" si="0"/>
        <v>0</v>
      </c>
      <c r="G41" s="33">
        <v>3</v>
      </c>
      <c r="H41" s="33">
        <v>3</v>
      </c>
      <c r="I41" s="34">
        <v>8</v>
      </c>
      <c r="J41" s="34">
        <v>16</v>
      </c>
      <c r="K41" s="34"/>
      <c r="L41" s="34">
        <f t="shared" si="1"/>
        <v>0</v>
      </c>
      <c r="M41" s="34">
        <v>3</v>
      </c>
      <c r="N41" s="34">
        <v>4</v>
      </c>
      <c r="O41" s="34"/>
      <c r="P41" s="34">
        <f t="shared" si="2"/>
        <v>0</v>
      </c>
      <c r="Q41" s="35">
        <v>5</v>
      </c>
      <c r="R41" s="35">
        <v>11</v>
      </c>
      <c r="S41" s="35"/>
      <c r="T41" s="35">
        <f t="shared" si="3"/>
        <v>0</v>
      </c>
      <c r="U41" s="35">
        <v>3</v>
      </c>
      <c r="V41" s="35">
        <v>5</v>
      </c>
      <c r="W41" s="35"/>
      <c r="X41" s="35">
        <f t="shared" si="4"/>
        <v>0</v>
      </c>
      <c r="Y41" s="36">
        <v>2</v>
      </c>
      <c r="Z41" s="36">
        <v>8</v>
      </c>
      <c r="AA41" s="36"/>
      <c r="AB41" s="36">
        <f t="shared" si="5"/>
        <v>0</v>
      </c>
      <c r="AC41" s="36"/>
      <c r="AD41" s="36"/>
      <c r="AE41" s="32">
        <f t="shared" si="6"/>
        <v>31</v>
      </c>
      <c r="AF41" s="32">
        <f t="shared" si="7"/>
        <v>57</v>
      </c>
      <c r="AG41" s="37">
        <f t="shared" si="8"/>
        <v>0.54385964912280704</v>
      </c>
      <c r="AH41" s="32" t="s">
        <v>406</v>
      </c>
    </row>
    <row r="42" spans="1:34" customFormat="1" x14ac:dyDescent="0.25">
      <c r="A42" s="32">
        <v>41</v>
      </c>
      <c r="B42" s="61" t="s">
        <v>442</v>
      </c>
      <c r="C42" s="33">
        <v>9</v>
      </c>
      <c r="D42" s="33">
        <v>10</v>
      </c>
      <c r="E42" s="33"/>
      <c r="F42" s="33">
        <f t="shared" si="0"/>
        <v>0</v>
      </c>
      <c r="G42" s="33">
        <v>5</v>
      </c>
      <c r="H42" s="33">
        <v>5</v>
      </c>
      <c r="I42" s="34">
        <v>13</v>
      </c>
      <c r="J42" s="34">
        <v>16</v>
      </c>
      <c r="K42" s="34"/>
      <c r="L42" s="34">
        <f t="shared" si="1"/>
        <v>0</v>
      </c>
      <c r="M42" s="34">
        <v>1</v>
      </c>
      <c r="N42" s="34">
        <v>3</v>
      </c>
      <c r="O42" s="34"/>
      <c r="P42" s="34">
        <f t="shared" si="2"/>
        <v>0</v>
      </c>
      <c r="Q42" s="35">
        <v>11</v>
      </c>
      <c r="R42" s="35">
        <v>11</v>
      </c>
      <c r="S42" s="35"/>
      <c r="T42" s="35">
        <f t="shared" si="3"/>
        <v>0</v>
      </c>
      <c r="U42" s="35">
        <v>4</v>
      </c>
      <c r="V42" s="35">
        <v>4</v>
      </c>
      <c r="W42" s="35"/>
      <c r="X42" s="35">
        <f t="shared" si="4"/>
        <v>0</v>
      </c>
      <c r="Y42" s="36">
        <v>5</v>
      </c>
      <c r="Z42" s="36">
        <v>8</v>
      </c>
      <c r="AA42" s="36"/>
      <c r="AB42" s="36">
        <f t="shared" si="5"/>
        <v>0</v>
      </c>
      <c r="AC42" s="36"/>
      <c r="AD42" s="36"/>
      <c r="AE42" s="32">
        <f t="shared" si="6"/>
        <v>48</v>
      </c>
      <c r="AF42" s="32">
        <f t="shared" si="7"/>
        <v>57</v>
      </c>
      <c r="AG42" s="37">
        <f t="shared" si="8"/>
        <v>0.84210526315789469</v>
      </c>
      <c r="AH42" s="32" t="s">
        <v>398</v>
      </c>
    </row>
    <row r="43" spans="1:34" customFormat="1" x14ac:dyDescent="0.25">
      <c r="A43" s="32">
        <v>42</v>
      </c>
      <c r="B43" s="61" t="s">
        <v>443</v>
      </c>
      <c r="C43" s="33">
        <v>2</v>
      </c>
      <c r="D43" s="33">
        <v>10</v>
      </c>
      <c r="E43" s="33"/>
      <c r="F43" s="33">
        <f t="shared" si="0"/>
        <v>0</v>
      </c>
      <c r="G43" s="33">
        <v>1</v>
      </c>
      <c r="H43" s="33">
        <v>2</v>
      </c>
      <c r="I43" s="34">
        <v>4</v>
      </c>
      <c r="J43" s="34">
        <v>16</v>
      </c>
      <c r="K43" s="34"/>
      <c r="L43" s="34">
        <f t="shared" si="1"/>
        <v>0</v>
      </c>
      <c r="M43" s="34">
        <v>1</v>
      </c>
      <c r="N43" s="34">
        <v>4</v>
      </c>
      <c r="O43" s="34"/>
      <c r="P43" s="34">
        <f t="shared" si="2"/>
        <v>0</v>
      </c>
      <c r="Q43" s="35">
        <v>2</v>
      </c>
      <c r="R43" s="35">
        <v>11</v>
      </c>
      <c r="S43" s="35"/>
      <c r="T43" s="35">
        <f t="shared" si="3"/>
        <v>0</v>
      </c>
      <c r="U43" s="35">
        <v>1</v>
      </c>
      <c r="V43" s="35">
        <v>4</v>
      </c>
      <c r="W43" s="35"/>
      <c r="X43" s="35">
        <f t="shared" si="4"/>
        <v>0</v>
      </c>
      <c r="Y43" s="36">
        <v>0</v>
      </c>
      <c r="Z43" s="36">
        <v>8</v>
      </c>
      <c r="AA43" s="36"/>
      <c r="AB43" s="36">
        <f t="shared" si="5"/>
        <v>0</v>
      </c>
      <c r="AC43" s="36"/>
      <c r="AD43" s="36"/>
      <c r="AE43" s="32">
        <f t="shared" si="6"/>
        <v>11</v>
      </c>
      <c r="AF43" s="32">
        <f t="shared" si="7"/>
        <v>55</v>
      </c>
      <c r="AG43" s="37">
        <f t="shared" si="8"/>
        <v>0.2</v>
      </c>
      <c r="AH43" s="32" t="s">
        <v>400</v>
      </c>
    </row>
    <row r="44" spans="1:34" customFormat="1" x14ac:dyDescent="0.25">
      <c r="A44" s="32">
        <v>43</v>
      </c>
      <c r="B44" s="61" t="s">
        <v>444</v>
      </c>
      <c r="C44" s="33">
        <v>3</v>
      </c>
      <c r="D44" s="33">
        <v>10</v>
      </c>
      <c r="E44" s="33"/>
      <c r="F44" s="33">
        <f t="shared" si="0"/>
        <v>0</v>
      </c>
      <c r="G44" s="33">
        <v>2</v>
      </c>
      <c r="H44" s="33">
        <v>2</v>
      </c>
      <c r="I44" s="34">
        <v>3</v>
      </c>
      <c r="J44" s="34">
        <v>16</v>
      </c>
      <c r="K44" s="34"/>
      <c r="L44" s="34">
        <f t="shared" si="1"/>
        <v>0</v>
      </c>
      <c r="M44" s="34">
        <v>0</v>
      </c>
      <c r="N44" s="34">
        <v>1</v>
      </c>
      <c r="O44" s="34"/>
      <c r="P44" s="34">
        <f t="shared" si="2"/>
        <v>0</v>
      </c>
      <c r="Q44" s="35">
        <v>1</v>
      </c>
      <c r="R44" s="35">
        <v>11</v>
      </c>
      <c r="S44" s="35"/>
      <c r="T44" s="35">
        <f t="shared" si="3"/>
        <v>0</v>
      </c>
      <c r="U44" s="35">
        <v>1</v>
      </c>
      <c r="V44" s="35">
        <v>5</v>
      </c>
      <c r="W44" s="35"/>
      <c r="X44" s="35">
        <f t="shared" si="4"/>
        <v>0</v>
      </c>
      <c r="Y44" s="36">
        <v>0</v>
      </c>
      <c r="Z44" s="36">
        <v>8</v>
      </c>
      <c r="AA44" s="36"/>
      <c r="AB44" s="36">
        <f t="shared" si="5"/>
        <v>0</v>
      </c>
      <c r="AC44" s="36"/>
      <c r="AD44" s="36"/>
      <c r="AE44" s="32">
        <f t="shared" si="6"/>
        <v>10</v>
      </c>
      <c r="AF44" s="32">
        <f t="shared" si="7"/>
        <v>53</v>
      </c>
      <c r="AG44" s="37">
        <f t="shared" si="8"/>
        <v>0.18867924528301888</v>
      </c>
      <c r="AH44" s="32" t="s">
        <v>402</v>
      </c>
    </row>
    <row r="45" spans="1:34" customFormat="1" x14ac:dyDescent="0.25">
      <c r="A45" s="32">
        <v>44</v>
      </c>
      <c r="B45" s="61" t="s">
        <v>445</v>
      </c>
      <c r="C45" s="33">
        <v>5</v>
      </c>
      <c r="D45" s="33">
        <v>10</v>
      </c>
      <c r="E45" s="33"/>
      <c r="F45" s="33">
        <f t="shared" si="0"/>
        <v>0</v>
      </c>
      <c r="G45" s="33">
        <v>1</v>
      </c>
      <c r="H45" s="33">
        <v>3</v>
      </c>
      <c r="I45" s="34">
        <v>6</v>
      </c>
      <c r="J45" s="34">
        <v>16</v>
      </c>
      <c r="K45" s="34"/>
      <c r="L45" s="34">
        <f t="shared" si="1"/>
        <v>0</v>
      </c>
      <c r="M45" s="34">
        <v>1</v>
      </c>
      <c r="N45" s="34">
        <v>4</v>
      </c>
      <c r="O45" s="34"/>
      <c r="P45" s="34">
        <f t="shared" si="2"/>
        <v>0</v>
      </c>
      <c r="Q45" s="35">
        <v>8</v>
      </c>
      <c r="R45" s="35">
        <v>11</v>
      </c>
      <c r="S45" s="35"/>
      <c r="T45" s="35">
        <f t="shared" si="3"/>
        <v>0</v>
      </c>
      <c r="U45" s="35">
        <v>1</v>
      </c>
      <c r="V45" s="35">
        <v>4</v>
      </c>
      <c r="W45" s="35"/>
      <c r="X45" s="35">
        <f t="shared" si="4"/>
        <v>0</v>
      </c>
      <c r="Y45" s="36">
        <v>0</v>
      </c>
      <c r="Z45" s="36">
        <v>8</v>
      </c>
      <c r="AA45" s="36"/>
      <c r="AB45" s="36">
        <f t="shared" si="5"/>
        <v>0</v>
      </c>
      <c r="AC45" s="36"/>
      <c r="AD45" s="36"/>
      <c r="AE45" s="32">
        <f t="shared" si="6"/>
        <v>22</v>
      </c>
      <c r="AF45" s="32">
        <f t="shared" si="7"/>
        <v>56</v>
      </c>
      <c r="AG45" s="37">
        <f t="shared" si="8"/>
        <v>0.39285714285714285</v>
      </c>
      <c r="AH45" s="32" t="s">
        <v>404</v>
      </c>
    </row>
    <row r="46" spans="1:34" customFormat="1" x14ac:dyDescent="0.25">
      <c r="A46" s="32">
        <v>45</v>
      </c>
      <c r="B46" s="61" t="s">
        <v>446</v>
      </c>
      <c r="C46" s="33">
        <v>5</v>
      </c>
      <c r="D46" s="33">
        <v>10</v>
      </c>
      <c r="E46" s="33"/>
      <c r="F46" s="33">
        <f t="shared" si="0"/>
        <v>0</v>
      </c>
      <c r="G46" s="33">
        <v>2</v>
      </c>
      <c r="H46" s="33">
        <v>3</v>
      </c>
      <c r="I46" s="34">
        <v>10</v>
      </c>
      <c r="J46" s="34">
        <v>16</v>
      </c>
      <c r="K46" s="34"/>
      <c r="L46" s="34">
        <f t="shared" si="1"/>
        <v>0</v>
      </c>
      <c r="M46" s="34">
        <v>3</v>
      </c>
      <c r="N46" s="34">
        <v>4</v>
      </c>
      <c r="O46" s="34"/>
      <c r="P46" s="34">
        <f t="shared" si="2"/>
        <v>0</v>
      </c>
      <c r="Q46" s="35">
        <v>5</v>
      </c>
      <c r="R46" s="35">
        <v>11</v>
      </c>
      <c r="S46" s="35"/>
      <c r="T46" s="35">
        <f t="shared" si="3"/>
        <v>0</v>
      </c>
      <c r="U46" s="35">
        <v>2</v>
      </c>
      <c r="V46" s="35">
        <v>5</v>
      </c>
      <c r="W46" s="35"/>
      <c r="X46" s="35">
        <f t="shared" si="4"/>
        <v>0</v>
      </c>
      <c r="Y46" s="36">
        <v>0</v>
      </c>
      <c r="Z46" s="36">
        <v>8</v>
      </c>
      <c r="AA46" s="36"/>
      <c r="AB46" s="36">
        <f t="shared" si="5"/>
        <v>0</v>
      </c>
      <c r="AC46" s="36"/>
      <c r="AD46" s="36"/>
      <c r="AE46" s="32">
        <f t="shared" si="6"/>
        <v>27</v>
      </c>
      <c r="AF46" s="32">
        <f t="shared" si="7"/>
        <v>57</v>
      </c>
      <c r="AG46" s="37">
        <f t="shared" si="8"/>
        <v>0.47368421052631576</v>
      </c>
      <c r="AH46" s="32" t="s">
        <v>406</v>
      </c>
    </row>
    <row r="47" spans="1:34" customFormat="1" x14ac:dyDescent="0.25">
      <c r="A47" s="32">
        <v>46</v>
      </c>
      <c r="B47" s="61" t="s">
        <v>447</v>
      </c>
      <c r="C47" s="33">
        <v>6</v>
      </c>
      <c r="D47" s="33">
        <v>10</v>
      </c>
      <c r="E47" s="33">
        <v>2</v>
      </c>
      <c r="F47" s="33">
        <f t="shared" si="0"/>
        <v>2</v>
      </c>
      <c r="G47" s="33">
        <v>4</v>
      </c>
      <c r="H47" s="33">
        <v>5</v>
      </c>
      <c r="I47" s="34">
        <v>8</v>
      </c>
      <c r="J47" s="34">
        <v>16</v>
      </c>
      <c r="K47" s="34">
        <v>2</v>
      </c>
      <c r="L47" s="34">
        <f t="shared" si="1"/>
        <v>2</v>
      </c>
      <c r="M47" s="34">
        <v>3</v>
      </c>
      <c r="N47" s="34">
        <v>3</v>
      </c>
      <c r="O47" s="34"/>
      <c r="P47" s="34">
        <f t="shared" si="2"/>
        <v>0</v>
      </c>
      <c r="Q47" s="35">
        <v>8</v>
      </c>
      <c r="R47" s="35">
        <v>11</v>
      </c>
      <c r="S47" s="35">
        <v>2</v>
      </c>
      <c r="T47" s="35">
        <f t="shared" si="3"/>
        <v>2</v>
      </c>
      <c r="U47" s="35">
        <v>3</v>
      </c>
      <c r="V47" s="35">
        <v>4</v>
      </c>
      <c r="W47" s="35">
        <v>1</v>
      </c>
      <c r="X47" s="35">
        <f t="shared" si="4"/>
        <v>1</v>
      </c>
      <c r="Y47" s="36">
        <v>4</v>
      </c>
      <c r="Z47" s="36">
        <v>8</v>
      </c>
      <c r="AA47" s="36">
        <v>2</v>
      </c>
      <c r="AB47" s="36">
        <f t="shared" si="5"/>
        <v>2</v>
      </c>
      <c r="AC47" s="36"/>
      <c r="AD47" s="36"/>
      <c r="AE47" s="32">
        <f t="shared" si="6"/>
        <v>45</v>
      </c>
      <c r="AF47" s="32">
        <f t="shared" si="7"/>
        <v>57</v>
      </c>
      <c r="AG47" s="37">
        <f t="shared" si="8"/>
        <v>0.78947368421052633</v>
      </c>
      <c r="AH47" s="32" t="s">
        <v>398</v>
      </c>
    </row>
    <row r="48" spans="1:34" customFormat="1" x14ac:dyDescent="0.25">
      <c r="A48" s="32">
        <v>47</v>
      </c>
      <c r="B48" s="61" t="s">
        <v>448</v>
      </c>
      <c r="C48" s="33">
        <v>7</v>
      </c>
      <c r="D48" s="33">
        <v>10</v>
      </c>
      <c r="E48" s="33">
        <v>2</v>
      </c>
      <c r="F48" s="33">
        <f t="shared" si="0"/>
        <v>2</v>
      </c>
      <c r="G48" s="33">
        <v>2</v>
      </c>
      <c r="H48" s="33">
        <v>2</v>
      </c>
      <c r="I48" s="34">
        <v>10</v>
      </c>
      <c r="J48" s="34">
        <v>16</v>
      </c>
      <c r="K48" s="34">
        <v>1</v>
      </c>
      <c r="L48" s="34">
        <f t="shared" si="1"/>
        <v>1</v>
      </c>
      <c r="M48" s="34">
        <v>0</v>
      </c>
      <c r="N48" s="34">
        <v>4</v>
      </c>
      <c r="O48" s="34">
        <v>2</v>
      </c>
      <c r="P48" s="34">
        <f t="shared" si="2"/>
        <v>2</v>
      </c>
      <c r="Q48" s="35">
        <v>7</v>
      </c>
      <c r="R48" s="35">
        <v>11</v>
      </c>
      <c r="S48" s="35">
        <v>3</v>
      </c>
      <c r="T48" s="35">
        <f t="shared" si="3"/>
        <v>3</v>
      </c>
      <c r="U48" s="35">
        <v>1</v>
      </c>
      <c r="V48" s="35">
        <v>4</v>
      </c>
      <c r="W48" s="35">
        <v>2</v>
      </c>
      <c r="X48" s="35">
        <f t="shared" si="4"/>
        <v>2</v>
      </c>
      <c r="Y48" s="36">
        <v>2</v>
      </c>
      <c r="Z48" s="36">
        <v>8</v>
      </c>
      <c r="AA48" s="36">
        <v>3</v>
      </c>
      <c r="AB48" s="36">
        <f t="shared" si="5"/>
        <v>3</v>
      </c>
      <c r="AC48" s="36"/>
      <c r="AD48" s="36"/>
      <c r="AE48" s="32">
        <f t="shared" si="6"/>
        <v>42</v>
      </c>
      <c r="AF48" s="32">
        <f t="shared" si="7"/>
        <v>55</v>
      </c>
      <c r="AG48" s="37">
        <f t="shared" si="8"/>
        <v>0.76363636363636367</v>
      </c>
      <c r="AH48" s="32" t="s">
        <v>400</v>
      </c>
    </row>
    <row r="49" spans="1:34" s="26" customFormat="1" ht="11.25" x14ac:dyDescent="0.2">
      <c r="A49" s="32">
        <v>48</v>
      </c>
      <c r="B49" s="62" t="s">
        <v>449</v>
      </c>
      <c r="C49" s="33">
        <v>7</v>
      </c>
      <c r="D49" s="33">
        <v>10</v>
      </c>
      <c r="E49" s="33"/>
      <c r="F49" s="33">
        <f t="shared" si="0"/>
        <v>0</v>
      </c>
      <c r="G49" s="33">
        <v>2</v>
      </c>
      <c r="H49" s="33">
        <v>2</v>
      </c>
      <c r="I49" s="34">
        <v>5</v>
      </c>
      <c r="J49" s="34">
        <v>16</v>
      </c>
      <c r="K49" s="34"/>
      <c r="L49" s="34">
        <f t="shared" si="1"/>
        <v>0</v>
      </c>
      <c r="M49" s="34">
        <v>1</v>
      </c>
      <c r="N49" s="34">
        <v>1</v>
      </c>
      <c r="O49" s="34"/>
      <c r="P49" s="34">
        <f t="shared" si="2"/>
        <v>0</v>
      </c>
      <c r="Q49" s="35">
        <v>7</v>
      </c>
      <c r="R49" s="35">
        <v>11</v>
      </c>
      <c r="S49" s="35"/>
      <c r="T49" s="35">
        <f t="shared" si="3"/>
        <v>0</v>
      </c>
      <c r="U49" s="35">
        <v>4</v>
      </c>
      <c r="V49" s="35">
        <v>5</v>
      </c>
      <c r="W49" s="35"/>
      <c r="X49" s="35">
        <f t="shared" si="4"/>
        <v>0</v>
      </c>
      <c r="Y49" s="36">
        <v>2</v>
      </c>
      <c r="Z49" s="36">
        <v>8</v>
      </c>
      <c r="AA49" s="36"/>
      <c r="AB49" s="36">
        <f t="shared" si="5"/>
        <v>0</v>
      </c>
      <c r="AC49" s="36"/>
      <c r="AD49" s="36"/>
      <c r="AE49" s="32">
        <f t="shared" si="6"/>
        <v>28</v>
      </c>
      <c r="AF49" s="32">
        <f t="shared" si="7"/>
        <v>53</v>
      </c>
      <c r="AG49" s="37">
        <f t="shared" si="8"/>
        <v>0.52830188679245282</v>
      </c>
      <c r="AH49" s="32" t="s">
        <v>402</v>
      </c>
    </row>
    <row r="50" spans="1:34" s="26" customFormat="1" ht="11.25" x14ac:dyDescent="0.2">
      <c r="A50" s="32">
        <v>49</v>
      </c>
      <c r="B50" s="62" t="s">
        <v>450</v>
      </c>
      <c r="C50" s="33">
        <v>6</v>
      </c>
      <c r="D50" s="33">
        <v>10</v>
      </c>
      <c r="E50" s="33">
        <v>2</v>
      </c>
      <c r="F50" s="33">
        <f t="shared" si="0"/>
        <v>2</v>
      </c>
      <c r="G50" s="33">
        <v>1</v>
      </c>
      <c r="H50" s="33">
        <v>3</v>
      </c>
      <c r="I50" s="34">
        <v>4</v>
      </c>
      <c r="J50" s="34">
        <v>16</v>
      </c>
      <c r="K50" s="34">
        <v>5</v>
      </c>
      <c r="L50" s="34">
        <f t="shared" si="1"/>
        <v>5</v>
      </c>
      <c r="M50" s="34">
        <v>0</v>
      </c>
      <c r="N50" s="34">
        <v>4</v>
      </c>
      <c r="O50" s="34">
        <v>1</v>
      </c>
      <c r="P50" s="34">
        <f t="shared" si="2"/>
        <v>1</v>
      </c>
      <c r="Q50" s="35">
        <v>4</v>
      </c>
      <c r="R50" s="35">
        <v>11</v>
      </c>
      <c r="S50" s="35">
        <v>4</v>
      </c>
      <c r="T50" s="35">
        <f t="shared" si="3"/>
        <v>4</v>
      </c>
      <c r="U50" s="35">
        <v>2</v>
      </c>
      <c r="V50" s="35">
        <v>4</v>
      </c>
      <c r="W50" s="35"/>
      <c r="X50" s="35">
        <f t="shared" si="4"/>
        <v>0</v>
      </c>
      <c r="Y50" s="36">
        <v>3</v>
      </c>
      <c r="Z50" s="36">
        <v>8</v>
      </c>
      <c r="AA50" s="36">
        <v>1</v>
      </c>
      <c r="AB50" s="36">
        <f t="shared" si="5"/>
        <v>1</v>
      </c>
      <c r="AC50" s="36"/>
      <c r="AD50" s="36"/>
      <c r="AE50" s="32">
        <f t="shared" si="6"/>
        <v>33</v>
      </c>
      <c r="AF50" s="32">
        <f t="shared" si="7"/>
        <v>56</v>
      </c>
      <c r="AG50" s="37">
        <f t="shared" si="8"/>
        <v>0.5892857142857143</v>
      </c>
      <c r="AH50" s="32" t="s">
        <v>404</v>
      </c>
    </row>
    <row r="52" spans="1:34" ht="30" x14ac:dyDescent="0.25">
      <c r="C52" s="17"/>
      <c r="D52" s="18" t="s">
        <v>68</v>
      </c>
      <c r="E52" s="18"/>
      <c r="F52" s="18"/>
      <c r="G52" s="19"/>
      <c r="H52" s="18" t="s">
        <v>69</v>
      </c>
    </row>
    <row r="53" spans="1:34" ht="30" x14ac:dyDescent="0.25">
      <c r="C53" s="22"/>
      <c r="D53" s="18" t="s">
        <v>729</v>
      </c>
      <c r="E53" s="18"/>
      <c r="F53" s="18"/>
      <c r="G53" s="23"/>
      <c r="H53" s="24" t="s">
        <v>70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activeCell="U2" sqref="U2:U50"/>
    </sheetView>
  </sheetViews>
  <sheetFormatPr defaultRowHeight="15" x14ac:dyDescent="0.25"/>
  <cols>
    <col min="1" max="1" width="3.28515625" bestFit="1" customWidth="1"/>
    <col min="2" max="2" width="7" bestFit="1" customWidth="1"/>
    <col min="3" max="3" width="9" customWidth="1"/>
    <col min="4" max="4" width="11.85546875" customWidth="1"/>
    <col min="5" max="5" width="8.7109375" customWidth="1"/>
    <col min="6" max="6" width="9.140625" customWidth="1"/>
    <col min="7" max="7" width="8.5703125" customWidth="1"/>
    <col min="8" max="8" width="9.140625" customWidth="1"/>
    <col min="9" max="9" width="8.5703125" customWidth="1"/>
    <col min="10" max="10" width="9.140625" customWidth="1"/>
    <col min="11" max="11" width="8" customWidth="1"/>
    <col min="12" max="12" width="9.140625" customWidth="1"/>
    <col min="13" max="13" width="7.42578125" customWidth="1"/>
    <col min="14" max="14" width="10.140625" customWidth="1"/>
    <col min="15" max="15" width="7.42578125" bestFit="1" customWidth="1"/>
    <col min="16" max="16" width="7.7109375" bestFit="1" customWidth="1"/>
    <col min="17" max="17" width="7.42578125" bestFit="1" customWidth="1"/>
    <col min="18" max="18" width="8.85546875" bestFit="1" customWidth="1"/>
    <col min="19" max="19" width="7.140625" bestFit="1" customWidth="1"/>
    <col min="20" max="20" width="9" bestFit="1" customWidth="1"/>
    <col min="21" max="21" width="8.5703125" bestFit="1" customWidth="1"/>
    <col min="22" max="22" width="6.140625" bestFit="1" customWidth="1"/>
  </cols>
  <sheetData>
    <row r="1" spans="1:22" ht="57" x14ac:dyDescent="0.25">
      <c r="A1" s="1" t="s">
        <v>0</v>
      </c>
      <c r="B1" s="85" t="s">
        <v>739</v>
      </c>
      <c r="C1" s="2" t="s">
        <v>1</v>
      </c>
      <c r="D1" s="2" t="s">
        <v>770</v>
      </c>
      <c r="E1" s="2" t="s">
        <v>2</v>
      </c>
      <c r="F1" s="2" t="s">
        <v>3</v>
      </c>
      <c r="G1" s="3" t="s">
        <v>726</v>
      </c>
      <c r="H1" s="3" t="s">
        <v>771</v>
      </c>
      <c r="I1" s="3" t="s">
        <v>727</v>
      </c>
      <c r="J1" s="3" t="s">
        <v>728</v>
      </c>
      <c r="K1" s="4" t="s">
        <v>4</v>
      </c>
      <c r="L1" s="4" t="s">
        <v>719</v>
      </c>
      <c r="M1" s="4" t="s">
        <v>5</v>
      </c>
      <c r="N1" s="4" t="s">
        <v>6</v>
      </c>
      <c r="O1" s="5" t="s">
        <v>7</v>
      </c>
      <c r="P1" s="5" t="s">
        <v>772</v>
      </c>
      <c r="Q1" s="5" t="s">
        <v>8</v>
      </c>
      <c r="R1" s="5" t="s">
        <v>9</v>
      </c>
      <c r="S1" s="1" t="s">
        <v>10</v>
      </c>
      <c r="T1" s="1" t="s">
        <v>11</v>
      </c>
      <c r="U1" s="6" t="s">
        <v>725</v>
      </c>
      <c r="V1" s="1" t="s">
        <v>12</v>
      </c>
    </row>
    <row r="2" spans="1:22" x14ac:dyDescent="0.25">
      <c r="A2" s="32">
        <v>1</v>
      </c>
      <c r="B2" s="32" t="s">
        <v>451</v>
      </c>
      <c r="C2" s="33">
        <v>9</v>
      </c>
      <c r="D2" s="33">
        <v>14</v>
      </c>
      <c r="E2" s="33"/>
      <c r="F2" s="33"/>
      <c r="G2" s="34">
        <v>13</v>
      </c>
      <c r="H2" s="34">
        <v>17</v>
      </c>
      <c r="I2" s="34">
        <v>2</v>
      </c>
      <c r="J2" s="34">
        <v>2</v>
      </c>
      <c r="K2" s="35"/>
      <c r="L2" s="35"/>
      <c r="M2" s="35"/>
      <c r="N2" s="35"/>
      <c r="O2" s="36">
        <v>1</v>
      </c>
      <c r="P2" s="36">
        <v>1</v>
      </c>
      <c r="Q2" s="36"/>
      <c r="R2" s="36"/>
      <c r="S2" s="32">
        <f>SUM(C2,E2,G2,I2,K2,M2,O2,Q2)</f>
        <v>25</v>
      </c>
      <c r="T2" s="32">
        <f>SUM(D2,F2,H2,J2,L2,N2,P2,R2)</f>
        <v>34</v>
      </c>
      <c r="U2" s="37">
        <f>(S2/T2)</f>
        <v>0.73529411764705888</v>
      </c>
      <c r="V2" s="32" t="s">
        <v>452</v>
      </c>
    </row>
    <row r="3" spans="1:22" x14ac:dyDescent="0.25">
      <c r="A3" s="32">
        <v>2</v>
      </c>
      <c r="B3" s="32" t="s">
        <v>453</v>
      </c>
      <c r="C3" s="33">
        <v>10</v>
      </c>
      <c r="D3" s="33">
        <v>14</v>
      </c>
      <c r="E3" s="33"/>
      <c r="F3" s="33"/>
      <c r="G3" s="34">
        <v>13</v>
      </c>
      <c r="H3" s="34">
        <v>17</v>
      </c>
      <c r="I3" s="34">
        <v>4</v>
      </c>
      <c r="J3" s="34">
        <v>5</v>
      </c>
      <c r="K3" s="35"/>
      <c r="L3" s="35"/>
      <c r="M3" s="35"/>
      <c r="N3" s="35"/>
      <c r="O3" s="36">
        <v>0</v>
      </c>
      <c r="P3" s="36">
        <v>1</v>
      </c>
      <c r="Q3" s="36"/>
      <c r="R3" s="36"/>
      <c r="S3" s="32">
        <f t="shared" ref="S3:S50" si="0">SUM(C3,E3,G3,I3,K3,M3,O3,Q3)</f>
        <v>27</v>
      </c>
      <c r="T3" s="32">
        <f t="shared" ref="T3:T50" si="1">SUM(D3,F3,H3,J3,L3,N3,P3,R3)</f>
        <v>37</v>
      </c>
      <c r="U3" s="37">
        <f t="shared" ref="U3:U50" si="2">(S3/T3)</f>
        <v>0.72972972972972971</v>
      </c>
      <c r="V3" s="32" t="s">
        <v>454</v>
      </c>
    </row>
    <row r="4" spans="1:22" x14ac:dyDescent="0.25">
      <c r="A4" s="32">
        <v>3</v>
      </c>
      <c r="B4" s="32" t="s">
        <v>455</v>
      </c>
      <c r="C4" s="33">
        <v>8</v>
      </c>
      <c r="D4" s="33">
        <v>14</v>
      </c>
      <c r="E4" s="33">
        <v>4</v>
      </c>
      <c r="F4" s="33">
        <v>4</v>
      </c>
      <c r="G4" s="34">
        <v>13</v>
      </c>
      <c r="H4" s="34">
        <v>17</v>
      </c>
      <c r="I4" s="34"/>
      <c r="J4" s="34"/>
      <c r="K4" s="35"/>
      <c r="L4" s="35"/>
      <c r="M4" s="35"/>
      <c r="N4" s="35"/>
      <c r="O4" s="36">
        <v>1</v>
      </c>
      <c r="P4" s="36">
        <v>1</v>
      </c>
      <c r="Q4" s="36"/>
      <c r="R4" s="36"/>
      <c r="S4" s="32">
        <f t="shared" si="0"/>
        <v>26</v>
      </c>
      <c r="T4" s="32">
        <f t="shared" si="1"/>
        <v>36</v>
      </c>
      <c r="U4" s="37">
        <f t="shared" si="2"/>
        <v>0.72222222222222221</v>
      </c>
      <c r="V4" s="32" t="s">
        <v>738</v>
      </c>
    </row>
    <row r="5" spans="1:22" x14ac:dyDescent="0.25">
      <c r="A5" s="32">
        <v>4</v>
      </c>
      <c r="B5" s="32" t="s">
        <v>456</v>
      </c>
      <c r="C5" s="33">
        <v>0</v>
      </c>
      <c r="D5" s="33">
        <v>14</v>
      </c>
      <c r="E5" s="33"/>
      <c r="F5" s="33"/>
      <c r="G5" s="34">
        <v>0</v>
      </c>
      <c r="H5" s="34">
        <v>17</v>
      </c>
      <c r="I5" s="34">
        <v>0</v>
      </c>
      <c r="J5" s="34">
        <v>4</v>
      </c>
      <c r="K5" s="35"/>
      <c r="L5" s="35"/>
      <c r="M5" s="35"/>
      <c r="N5" s="35"/>
      <c r="O5" s="36">
        <v>0</v>
      </c>
      <c r="P5" s="36">
        <v>1</v>
      </c>
      <c r="Q5" s="36"/>
      <c r="R5" s="36"/>
      <c r="S5" s="32">
        <f t="shared" si="0"/>
        <v>0</v>
      </c>
      <c r="T5" s="32">
        <f t="shared" si="1"/>
        <v>36</v>
      </c>
      <c r="U5" s="37">
        <f t="shared" si="2"/>
        <v>0</v>
      </c>
      <c r="V5" s="32" t="s">
        <v>457</v>
      </c>
    </row>
    <row r="6" spans="1:22" x14ac:dyDescent="0.25">
      <c r="A6" s="32">
        <v>5</v>
      </c>
      <c r="B6" s="32" t="s">
        <v>458</v>
      </c>
      <c r="C6" s="33">
        <v>6</v>
      </c>
      <c r="D6" s="33">
        <v>14</v>
      </c>
      <c r="E6" s="33">
        <v>1</v>
      </c>
      <c r="F6" s="33">
        <v>4</v>
      </c>
      <c r="G6" s="34">
        <v>11</v>
      </c>
      <c r="H6" s="34">
        <v>17</v>
      </c>
      <c r="I6" s="34">
        <v>1</v>
      </c>
      <c r="J6" s="34">
        <v>3</v>
      </c>
      <c r="K6" s="35"/>
      <c r="L6" s="35"/>
      <c r="M6" s="35"/>
      <c r="N6" s="35"/>
      <c r="O6" s="36">
        <v>0</v>
      </c>
      <c r="P6" s="36">
        <v>1</v>
      </c>
      <c r="Q6" s="36"/>
      <c r="R6" s="36"/>
      <c r="S6" s="32">
        <f t="shared" si="0"/>
        <v>19</v>
      </c>
      <c r="T6" s="32">
        <f t="shared" si="1"/>
        <v>39</v>
      </c>
      <c r="U6" s="37">
        <f t="shared" si="2"/>
        <v>0.48717948717948717</v>
      </c>
      <c r="V6" s="32" t="s">
        <v>459</v>
      </c>
    </row>
    <row r="7" spans="1:22" x14ac:dyDescent="0.25">
      <c r="A7" s="32">
        <v>6</v>
      </c>
      <c r="B7" s="32" t="s">
        <v>460</v>
      </c>
      <c r="C7" s="33">
        <v>6</v>
      </c>
      <c r="D7" s="33">
        <v>14</v>
      </c>
      <c r="E7" s="33"/>
      <c r="F7" s="33"/>
      <c r="G7" s="34">
        <v>3</v>
      </c>
      <c r="H7" s="34">
        <v>17</v>
      </c>
      <c r="I7" s="34">
        <v>2</v>
      </c>
      <c r="J7" s="34">
        <v>2</v>
      </c>
      <c r="K7" s="35"/>
      <c r="L7" s="35"/>
      <c r="M7" s="35"/>
      <c r="N7" s="35"/>
      <c r="O7" s="36">
        <v>0</v>
      </c>
      <c r="P7" s="36">
        <v>1</v>
      </c>
      <c r="Q7" s="36"/>
      <c r="R7" s="36"/>
      <c r="S7" s="32">
        <f t="shared" si="0"/>
        <v>11</v>
      </c>
      <c r="T7" s="32">
        <f t="shared" si="1"/>
        <v>34</v>
      </c>
      <c r="U7" s="37">
        <f t="shared" si="2"/>
        <v>0.3235294117647059</v>
      </c>
      <c r="V7" s="32" t="s">
        <v>452</v>
      </c>
    </row>
    <row r="8" spans="1:22" x14ac:dyDescent="0.25">
      <c r="A8" s="32">
        <v>7</v>
      </c>
      <c r="B8" s="32" t="s">
        <v>461</v>
      </c>
      <c r="C8" s="33">
        <v>4</v>
      </c>
      <c r="D8" s="33">
        <v>14</v>
      </c>
      <c r="E8" s="33"/>
      <c r="F8" s="33"/>
      <c r="G8" s="34">
        <v>2</v>
      </c>
      <c r="H8" s="34">
        <v>17</v>
      </c>
      <c r="I8" s="34">
        <v>3</v>
      </c>
      <c r="J8" s="34">
        <v>5</v>
      </c>
      <c r="K8" s="35"/>
      <c r="L8" s="35"/>
      <c r="M8" s="35"/>
      <c r="N8" s="35"/>
      <c r="O8" s="36">
        <v>0</v>
      </c>
      <c r="P8" s="36">
        <v>1</v>
      </c>
      <c r="Q8" s="36"/>
      <c r="R8" s="36"/>
      <c r="S8" s="32">
        <f t="shared" si="0"/>
        <v>9</v>
      </c>
      <c r="T8" s="32">
        <f t="shared" si="1"/>
        <v>37</v>
      </c>
      <c r="U8" s="37">
        <f t="shared" si="2"/>
        <v>0.24324324324324326</v>
      </c>
      <c r="V8" s="32" t="s">
        <v>454</v>
      </c>
    </row>
    <row r="9" spans="1:22" x14ac:dyDescent="0.25">
      <c r="A9" s="32">
        <v>8</v>
      </c>
      <c r="B9" s="32" t="s">
        <v>462</v>
      </c>
      <c r="C9" s="33">
        <v>9</v>
      </c>
      <c r="D9" s="33">
        <v>14</v>
      </c>
      <c r="E9" s="33">
        <v>4</v>
      </c>
      <c r="F9" s="33">
        <v>4</v>
      </c>
      <c r="G9" s="34">
        <v>9</v>
      </c>
      <c r="H9" s="34">
        <v>17</v>
      </c>
      <c r="I9" s="34">
        <v>1</v>
      </c>
      <c r="J9" s="34">
        <v>4</v>
      </c>
      <c r="K9" s="35"/>
      <c r="L9" s="35"/>
      <c r="M9" s="35"/>
      <c r="N9" s="35"/>
      <c r="O9" s="36">
        <v>0</v>
      </c>
      <c r="P9" s="36">
        <v>1</v>
      </c>
      <c r="Q9" s="36"/>
      <c r="R9" s="36"/>
      <c r="S9" s="32">
        <f t="shared" si="0"/>
        <v>23</v>
      </c>
      <c r="T9" s="32">
        <f t="shared" si="1"/>
        <v>40</v>
      </c>
      <c r="U9" s="37">
        <f t="shared" si="2"/>
        <v>0.57499999999999996</v>
      </c>
      <c r="V9" s="32" t="s">
        <v>738</v>
      </c>
    </row>
    <row r="10" spans="1:22" x14ac:dyDescent="0.25">
      <c r="A10" s="32">
        <v>9</v>
      </c>
      <c r="B10" s="32" t="s">
        <v>463</v>
      </c>
      <c r="C10" s="33">
        <v>11</v>
      </c>
      <c r="D10" s="33">
        <v>14</v>
      </c>
      <c r="E10" s="33"/>
      <c r="F10" s="33"/>
      <c r="G10" s="34">
        <v>14</v>
      </c>
      <c r="H10" s="34">
        <v>17</v>
      </c>
      <c r="I10" s="34">
        <v>4</v>
      </c>
      <c r="J10" s="34">
        <v>4</v>
      </c>
      <c r="K10" s="35"/>
      <c r="L10" s="35"/>
      <c r="M10" s="35"/>
      <c r="N10" s="35"/>
      <c r="O10" s="36">
        <v>1</v>
      </c>
      <c r="P10" s="36">
        <v>1</v>
      </c>
      <c r="Q10" s="36"/>
      <c r="R10" s="36"/>
      <c r="S10" s="32">
        <f t="shared" si="0"/>
        <v>30</v>
      </c>
      <c r="T10" s="32">
        <f t="shared" si="1"/>
        <v>36</v>
      </c>
      <c r="U10" s="37">
        <f t="shared" si="2"/>
        <v>0.83333333333333337</v>
      </c>
      <c r="V10" s="32" t="s">
        <v>457</v>
      </c>
    </row>
    <row r="11" spans="1:22" x14ac:dyDescent="0.25">
      <c r="A11" s="32">
        <v>10</v>
      </c>
      <c r="B11" s="32" t="s">
        <v>464</v>
      </c>
      <c r="C11" s="33">
        <v>10</v>
      </c>
      <c r="D11" s="33">
        <v>14</v>
      </c>
      <c r="E11" s="33">
        <v>1</v>
      </c>
      <c r="F11" s="33">
        <v>4</v>
      </c>
      <c r="G11" s="34">
        <v>9</v>
      </c>
      <c r="H11" s="34">
        <v>17</v>
      </c>
      <c r="I11" s="34">
        <v>2</v>
      </c>
      <c r="J11" s="34">
        <v>3</v>
      </c>
      <c r="K11" s="35"/>
      <c r="L11" s="35"/>
      <c r="M11" s="35"/>
      <c r="N11" s="35"/>
      <c r="O11" s="36">
        <v>1</v>
      </c>
      <c r="P11" s="36">
        <v>1</v>
      </c>
      <c r="Q11" s="36"/>
      <c r="R11" s="36"/>
      <c r="S11" s="32">
        <f t="shared" si="0"/>
        <v>23</v>
      </c>
      <c r="T11" s="32">
        <f t="shared" si="1"/>
        <v>39</v>
      </c>
      <c r="U11" s="37">
        <f t="shared" si="2"/>
        <v>0.58974358974358976</v>
      </c>
      <c r="V11" s="32" t="s">
        <v>459</v>
      </c>
    </row>
    <row r="12" spans="1:22" x14ac:dyDescent="0.25">
      <c r="A12" s="32">
        <v>11</v>
      </c>
      <c r="B12" s="32" t="s">
        <v>465</v>
      </c>
      <c r="C12" s="33">
        <v>10</v>
      </c>
      <c r="D12" s="33">
        <v>14</v>
      </c>
      <c r="E12" s="33"/>
      <c r="F12" s="33"/>
      <c r="G12" s="34">
        <v>8</v>
      </c>
      <c r="H12" s="34">
        <v>17</v>
      </c>
      <c r="I12" s="34">
        <v>2</v>
      </c>
      <c r="J12" s="34">
        <v>2</v>
      </c>
      <c r="K12" s="35"/>
      <c r="L12" s="35"/>
      <c r="M12" s="35"/>
      <c r="N12" s="35"/>
      <c r="O12" s="36">
        <v>1</v>
      </c>
      <c r="P12" s="36">
        <v>1</v>
      </c>
      <c r="Q12" s="36"/>
      <c r="R12" s="36"/>
      <c r="S12" s="32">
        <f t="shared" si="0"/>
        <v>21</v>
      </c>
      <c r="T12" s="32">
        <f t="shared" si="1"/>
        <v>34</v>
      </c>
      <c r="U12" s="37">
        <f t="shared" si="2"/>
        <v>0.61764705882352944</v>
      </c>
      <c r="V12" s="32" t="s">
        <v>452</v>
      </c>
    </row>
    <row r="13" spans="1:22" x14ac:dyDescent="0.25">
      <c r="A13" s="32">
        <v>12</v>
      </c>
      <c r="B13" s="32" t="s">
        <v>466</v>
      </c>
      <c r="C13" s="33">
        <v>10</v>
      </c>
      <c r="D13" s="33">
        <v>14</v>
      </c>
      <c r="E13" s="33"/>
      <c r="F13" s="33"/>
      <c r="G13" s="34">
        <v>10</v>
      </c>
      <c r="H13" s="34">
        <v>17</v>
      </c>
      <c r="I13" s="34">
        <v>5</v>
      </c>
      <c r="J13" s="34">
        <v>5</v>
      </c>
      <c r="K13" s="35"/>
      <c r="L13" s="35"/>
      <c r="M13" s="35"/>
      <c r="N13" s="35"/>
      <c r="O13" s="36">
        <v>0</v>
      </c>
      <c r="P13" s="36">
        <v>1</v>
      </c>
      <c r="Q13" s="36"/>
      <c r="R13" s="36"/>
      <c r="S13" s="32">
        <f t="shared" si="0"/>
        <v>25</v>
      </c>
      <c r="T13" s="32">
        <f t="shared" si="1"/>
        <v>37</v>
      </c>
      <c r="U13" s="37">
        <f t="shared" si="2"/>
        <v>0.67567567567567566</v>
      </c>
      <c r="V13" s="32" t="s">
        <v>454</v>
      </c>
    </row>
    <row r="14" spans="1:22" x14ac:dyDescent="0.25">
      <c r="A14" s="32">
        <v>13</v>
      </c>
      <c r="B14" s="32" t="s">
        <v>467</v>
      </c>
      <c r="C14" s="33">
        <v>11</v>
      </c>
      <c r="D14" s="33">
        <v>14</v>
      </c>
      <c r="E14" s="33">
        <v>4</v>
      </c>
      <c r="F14" s="33">
        <v>4</v>
      </c>
      <c r="G14" s="34">
        <v>13</v>
      </c>
      <c r="H14" s="34">
        <v>17</v>
      </c>
      <c r="I14" s="34">
        <v>3</v>
      </c>
      <c r="J14" s="34">
        <v>4</v>
      </c>
      <c r="K14" s="35"/>
      <c r="L14" s="35"/>
      <c r="M14" s="35"/>
      <c r="N14" s="35"/>
      <c r="O14" s="36">
        <v>1</v>
      </c>
      <c r="P14" s="36">
        <v>1</v>
      </c>
      <c r="Q14" s="36"/>
      <c r="R14" s="36"/>
      <c r="S14" s="32">
        <f t="shared" si="0"/>
        <v>32</v>
      </c>
      <c r="T14" s="32">
        <f t="shared" si="1"/>
        <v>40</v>
      </c>
      <c r="U14" s="37">
        <f t="shared" si="2"/>
        <v>0.8</v>
      </c>
      <c r="V14" s="32" t="s">
        <v>738</v>
      </c>
    </row>
    <row r="15" spans="1:22" x14ac:dyDescent="0.25">
      <c r="A15" s="32">
        <v>14</v>
      </c>
      <c r="B15" s="32" t="s">
        <v>468</v>
      </c>
      <c r="C15" s="33">
        <v>9</v>
      </c>
      <c r="D15" s="33">
        <v>14</v>
      </c>
      <c r="E15" s="33"/>
      <c r="F15" s="33"/>
      <c r="G15" s="34">
        <v>10</v>
      </c>
      <c r="H15" s="34">
        <v>17</v>
      </c>
      <c r="I15" s="34">
        <v>2</v>
      </c>
      <c r="J15" s="34">
        <v>4</v>
      </c>
      <c r="K15" s="35"/>
      <c r="L15" s="35"/>
      <c r="M15" s="35"/>
      <c r="N15" s="35"/>
      <c r="O15" s="36">
        <v>1</v>
      </c>
      <c r="P15" s="36">
        <v>1</v>
      </c>
      <c r="Q15" s="36"/>
      <c r="R15" s="36"/>
      <c r="S15" s="32">
        <f t="shared" si="0"/>
        <v>22</v>
      </c>
      <c r="T15" s="32">
        <f t="shared" si="1"/>
        <v>36</v>
      </c>
      <c r="U15" s="37">
        <f t="shared" si="2"/>
        <v>0.61111111111111116</v>
      </c>
      <c r="V15" s="32" t="s">
        <v>457</v>
      </c>
    </row>
    <row r="16" spans="1:22" x14ac:dyDescent="0.25">
      <c r="A16" s="32">
        <v>15</v>
      </c>
      <c r="B16" s="32" t="s">
        <v>469</v>
      </c>
      <c r="C16" s="33">
        <v>5</v>
      </c>
      <c r="D16" s="33">
        <v>14</v>
      </c>
      <c r="E16" s="33">
        <v>0</v>
      </c>
      <c r="F16" s="33">
        <v>4</v>
      </c>
      <c r="G16" s="34">
        <v>10</v>
      </c>
      <c r="H16" s="34">
        <v>17</v>
      </c>
      <c r="I16" s="34">
        <v>2</v>
      </c>
      <c r="J16" s="34">
        <v>3</v>
      </c>
      <c r="K16" s="35"/>
      <c r="L16" s="35"/>
      <c r="M16" s="35"/>
      <c r="N16" s="35"/>
      <c r="O16" s="36">
        <v>1</v>
      </c>
      <c r="P16" s="36">
        <v>1</v>
      </c>
      <c r="Q16" s="36"/>
      <c r="R16" s="36"/>
      <c r="S16" s="32">
        <f t="shared" si="0"/>
        <v>18</v>
      </c>
      <c r="T16" s="32">
        <f t="shared" si="1"/>
        <v>39</v>
      </c>
      <c r="U16" s="37">
        <f t="shared" si="2"/>
        <v>0.46153846153846156</v>
      </c>
      <c r="V16" s="32" t="s">
        <v>459</v>
      </c>
    </row>
    <row r="17" spans="1:22" x14ac:dyDescent="0.25">
      <c r="A17" s="32">
        <v>16</v>
      </c>
      <c r="B17" s="32" t="s">
        <v>470</v>
      </c>
      <c r="C17" s="33">
        <v>10</v>
      </c>
      <c r="D17" s="33">
        <v>14</v>
      </c>
      <c r="E17" s="33"/>
      <c r="F17" s="33"/>
      <c r="G17" s="34">
        <v>10</v>
      </c>
      <c r="H17" s="34">
        <v>17</v>
      </c>
      <c r="I17" s="34">
        <v>1</v>
      </c>
      <c r="J17" s="34">
        <v>2</v>
      </c>
      <c r="K17" s="35"/>
      <c r="L17" s="35"/>
      <c r="M17" s="35"/>
      <c r="N17" s="35"/>
      <c r="O17" s="36">
        <v>1</v>
      </c>
      <c r="P17" s="36">
        <v>1</v>
      </c>
      <c r="Q17" s="36"/>
      <c r="R17" s="36"/>
      <c r="S17" s="32">
        <f t="shared" si="0"/>
        <v>22</v>
      </c>
      <c r="T17" s="32">
        <f t="shared" si="1"/>
        <v>34</v>
      </c>
      <c r="U17" s="37">
        <f t="shared" si="2"/>
        <v>0.6470588235294118</v>
      </c>
      <c r="V17" s="32" t="s">
        <v>452</v>
      </c>
    </row>
    <row r="18" spans="1:22" x14ac:dyDescent="0.25">
      <c r="A18" s="32">
        <v>17</v>
      </c>
      <c r="B18" s="32" t="s">
        <v>471</v>
      </c>
      <c r="C18" s="33">
        <v>6</v>
      </c>
      <c r="D18" s="33">
        <v>14</v>
      </c>
      <c r="E18" s="33"/>
      <c r="F18" s="33"/>
      <c r="G18" s="34">
        <v>8</v>
      </c>
      <c r="H18" s="34">
        <v>17</v>
      </c>
      <c r="I18" s="34">
        <v>5</v>
      </c>
      <c r="J18" s="34">
        <v>5</v>
      </c>
      <c r="K18" s="35"/>
      <c r="L18" s="35"/>
      <c r="M18" s="35"/>
      <c r="N18" s="35"/>
      <c r="O18" s="36">
        <v>1</v>
      </c>
      <c r="P18" s="36">
        <v>1</v>
      </c>
      <c r="Q18" s="36"/>
      <c r="R18" s="36"/>
      <c r="S18" s="32">
        <f t="shared" si="0"/>
        <v>20</v>
      </c>
      <c r="T18" s="32">
        <f t="shared" si="1"/>
        <v>37</v>
      </c>
      <c r="U18" s="37">
        <f t="shared" si="2"/>
        <v>0.54054054054054057</v>
      </c>
      <c r="V18" s="32" t="s">
        <v>454</v>
      </c>
    </row>
    <row r="19" spans="1:22" x14ac:dyDescent="0.25">
      <c r="A19" s="32">
        <v>18</v>
      </c>
      <c r="B19" s="32" t="s">
        <v>472</v>
      </c>
      <c r="C19" s="33">
        <v>10</v>
      </c>
      <c r="D19" s="33">
        <v>14</v>
      </c>
      <c r="E19" s="33">
        <v>4</v>
      </c>
      <c r="F19" s="33">
        <v>4</v>
      </c>
      <c r="G19" s="34">
        <v>12</v>
      </c>
      <c r="H19" s="34">
        <v>17</v>
      </c>
      <c r="I19" s="34">
        <v>2</v>
      </c>
      <c r="J19" s="34">
        <v>4</v>
      </c>
      <c r="K19" s="35"/>
      <c r="L19" s="35"/>
      <c r="M19" s="35"/>
      <c r="N19" s="35"/>
      <c r="O19" s="36">
        <v>0</v>
      </c>
      <c r="P19" s="36">
        <v>1</v>
      </c>
      <c r="Q19" s="36"/>
      <c r="R19" s="36"/>
      <c r="S19" s="32">
        <f t="shared" si="0"/>
        <v>28</v>
      </c>
      <c r="T19" s="32">
        <f t="shared" si="1"/>
        <v>40</v>
      </c>
      <c r="U19" s="37">
        <f t="shared" si="2"/>
        <v>0.7</v>
      </c>
      <c r="V19" s="32" t="s">
        <v>738</v>
      </c>
    </row>
    <row r="20" spans="1:22" x14ac:dyDescent="0.25">
      <c r="A20" s="32">
        <v>19</v>
      </c>
      <c r="B20" s="32" t="s">
        <v>473</v>
      </c>
      <c r="C20" s="33">
        <v>8</v>
      </c>
      <c r="D20" s="33">
        <v>14</v>
      </c>
      <c r="E20" s="33"/>
      <c r="F20" s="33"/>
      <c r="G20" s="34">
        <v>6</v>
      </c>
      <c r="H20" s="34">
        <v>17</v>
      </c>
      <c r="I20" s="34">
        <v>3</v>
      </c>
      <c r="J20" s="34">
        <v>4</v>
      </c>
      <c r="K20" s="35"/>
      <c r="L20" s="35"/>
      <c r="M20" s="35"/>
      <c r="N20" s="35"/>
      <c r="O20" s="36">
        <v>1</v>
      </c>
      <c r="P20" s="36">
        <v>1</v>
      </c>
      <c r="Q20" s="36"/>
      <c r="R20" s="36"/>
      <c r="S20" s="32">
        <f t="shared" si="0"/>
        <v>18</v>
      </c>
      <c r="T20" s="32">
        <f t="shared" si="1"/>
        <v>36</v>
      </c>
      <c r="U20" s="37">
        <f t="shared" si="2"/>
        <v>0.5</v>
      </c>
      <c r="V20" s="32" t="s">
        <v>457</v>
      </c>
    </row>
    <row r="21" spans="1:22" x14ac:dyDescent="0.25">
      <c r="A21" s="32">
        <v>20</v>
      </c>
      <c r="B21" s="32" t="s">
        <v>474</v>
      </c>
      <c r="C21" s="33">
        <v>6</v>
      </c>
      <c r="D21" s="33">
        <v>14</v>
      </c>
      <c r="E21" s="33">
        <v>1</v>
      </c>
      <c r="F21" s="33">
        <v>4</v>
      </c>
      <c r="G21" s="34">
        <v>9</v>
      </c>
      <c r="H21" s="34">
        <v>17</v>
      </c>
      <c r="I21" s="34">
        <v>3</v>
      </c>
      <c r="J21" s="34">
        <v>3</v>
      </c>
      <c r="K21" s="35"/>
      <c r="L21" s="35"/>
      <c r="M21" s="35"/>
      <c r="N21" s="35"/>
      <c r="O21" s="36">
        <v>1</v>
      </c>
      <c r="P21" s="36">
        <v>1</v>
      </c>
      <c r="Q21" s="36"/>
      <c r="R21" s="36"/>
      <c r="S21" s="32">
        <f t="shared" si="0"/>
        <v>20</v>
      </c>
      <c r="T21" s="32">
        <f t="shared" si="1"/>
        <v>39</v>
      </c>
      <c r="U21" s="37">
        <f t="shared" si="2"/>
        <v>0.51282051282051277</v>
      </c>
      <c r="V21" s="32" t="s">
        <v>459</v>
      </c>
    </row>
    <row r="22" spans="1:22" x14ac:dyDescent="0.25">
      <c r="A22" s="32">
        <v>21</v>
      </c>
      <c r="B22" s="32" t="s">
        <v>475</v>
      </c>
      <c r="C22" s="33">
        <v>0</v>
      </c>
      <c r="D22" s="33">
        <v>14</v>
      </c>
      <c r="E22" s="33"/>
      <c r="F22" s="33"/>
      <c r="G22" s="34">
        <v>0</v>
      </c>
      <c r="H22" s="34">
        <v>17</v>
      </c>
      <c r="I22" s="34">
        <v>0</v>
      </c>
      <c r="J22" s="34">
        <v>2</v>
      </c>
      <c r="K22" s="35"/>
      <c r="L22" s="35"/>
      <c r="M22" s="35"/>
      <c r="N22" s="35"/>
      <c r="O22" s="36">
        <v>0</v>
      </c>
      <c r="P22" s="36">
        <v>1</v>
      </c>
      <c r="Q22" s="36"/>
      <c r="R22" s="36"/>
      <c r="S22" s="32">
        <f t="shared" si="0"/>
        <v>0</v>
      </c>
      <c r="T22" s="32">
        <f t="shared" si="1"/>
        <v>34</v>
      </c>
      <c r="U22" s="37">
        <f t="shared" si="2"/>
        <v>0</v>
      </c>
      <c r="V22" s="32" t="s">
        <v>452</v>
      </c>
    </row>
    <row r="23" spans="1:22" x14ac:dyDescent="0.25">
      <c r="A23" s="32">
        <v>22</v>
      </c>
      <c r="B23" s="32" t="s">
        <v>476</v>
      </c>
      <c r="C23" s="33">
        <v>8</v>
      </c>
      <c r="D23" s="33">
        <v>14</v>
      </c>
      <c r="E23" s="33"/>
      <c r="F23" s="33"/>
      <c r="G23" s="34">
        <v>11</v>
      </c>
      <c r="H23" s="34">
        <v>17</v>
      </c>
      <c r="I23" s="34">
        <v>5</v>
      </c>
      <c r="J23" s="34">
        <v>5</v>
      </c>
      <c r="K23" s="35"/>
      <c r="L23" s="35"/>
      <c r="M23" s="35"/>
      <c r="N23" s="35"/>
      <c r="O23" s="36">
        <v>1</v>
      </c>
      <c r="P23" s="36">
        <v>1</v>
      </c>
      <c r="Q23" s="36"/>
      <c r="R23" s="36"/>
      <c r="S23" s="32">
        <f t="shared" si="0"/>
        <v>25</v>
      </c>
      <c r="T23" s="32">
        <f t="shared" si="1"/>
        <v>37</v>
      </c>
      <c r="U23" s="37">
        <f t="shared" si="2"/>
        <v>0.67567567567567566</v>
      </c>
      <c r="V23" s="32" t="s">
        <v>454</v>
      </c>
    </row>
    <row r="24" spans="1:22" x14ac:dyDescent="0.25">
      <c r="A24" s="32">
        <v>23</v>
      </c>
      <c r="B24" s="32" t="s">
        <v>477</v>
      </c>
      <c r="C24" s="33">
        <v>8</v>
      </c>
      <c r="D24" s="33">
        <v>14</v>
      </c>
      <c r="E24" s="33">
        <v>4</v>
      </c>
      <c r="F24" s="33">
        <v>4</v>
      </c>
      <c r="G24" s="34">
        <v>9</v>
      </c>
      <c r="H24" s="34">
        <v>17</v>
      </c>
      <c r="I24" s="34">
        <v>2</v>
      </c>
      <c r="J24" s="34">
        <v>4</v>
      </c>
      <c r="K24" s="35"/>
      <c r="L24" s="35"/>
      <c r="M24" s="35"/>
      <c r="N24" s="35"/>
      <c r="O24" s="36">
        <v>1</v>
      </c>
      <c r="P24" s="36">
        <v>1</v>
      </c>
      <c r="Q24" s="36"/>
      <c r="R24" s="36"/>
      <c r="S24" s="32">
        <f t="shared" si="0"/>
        <v>24</v>
      </c>
      <c r="T24" s="32">
        <f t="shared" si="1"/>
        <v>40</v>
      </c>
      <c r="U24" s="37">
        <f t="shared" si="2"/>
        <v>0.6</v>
      </c>
      <c r="V24" s="32" t="s">
        <v>738</v>
      </c>
    </row>
    <row r="25" spans="1:22" x14ac:dyDescent="0.25">
      <c r="A25" s="32">
        <v>24</v>
      </c>
      <c r="B25" s="32" t="s">
        <v>478</v>
      </c>
      <c r="C25" s="33">
        <v>1</v>
      </c>
      <c r="D25" s="33">
        <v>14</v>
      </c>
      <c r="E25" s="33"/>
      <c r="F25" s="33"/>
      <c r="G25" s="34">
        <v>3</v>
      </c>
      <c r="H25" s="34">
        <v>17</v>
      </c>
      <c r="I25" s="34">
        <v>3</v>
      </c>
      <c r="J25" s="34">
        <v>4</v>
      </c>
      <c r="K25" s="35"/>
      <c r="L25" s="35"/>
      <c r="M25" s="35"/>
      <c r="N25" s="35"/>
      <c r="O25" s="36">
        <v>1</v>
      </c>
      <c r="P25" s="36">
        <v>1</v>
      </c>
      <c r="Q25" s="36"/>
      <c r="R25" s="36"/>
      <c r="S25" s="32">
        <f t="shared" si="0"/>
        <v>8</v>
      </c>
      <c r="T25" s="32">
        <f t="shared" si="1"/>
        <v>36</v>
      </c>
      <c r="U25" s="37">
        <f t="shared" si="2"/>
        <v>0.22222222222222221</v>
      </c>
      <c r="V25" s="32" t="s">
        <v>457</v>
      </c>
    </row>
    <row r="26" spans="1:22" x14ac:dyDescent="0.25">
      <c r="A26" s="32">
        <v>25</v>
      </c>
      <c r="B26" s="32" t="s">
        <v>479</v>
      </c>
      <c r="C26" s="33">
        <v>3</v>
      </c>
      <c r="D26" s="33">
        <v>14</v>
      </c>
      <c r="E26" s="33">
        <v>0</v>
      </c>
      <c r="F26" s="33">
        <v>4</v>
      </c>
      <c r="G26" s="34">
        <v>3</v>
      </c>
      <c r="H26" s="34">
        <v>17</v>
      </c>
      <c r="I26" s="34">
        <v>0</v>
      </c>
      <c r="J26" s="34">
        <v>3</v>
      </c>
      <c r="K26" s="35"/>
      <c r="L26" s="35"/>
      <c r="M26" s="35"/>
      <c r="N26" s="35"/>
      <c r="O26" s="36">
        <v>0</v>
      </c>
      <c r="P26" s="36">
        <v>1</v>
      </c>
      <c r="Q26" s="36"/>
      <c r="R26" s="36"/>
      <c r="S26" s="32">
        <f t="shared" si="0"/>
        <v>6</v>
      </c>
      <c r="T26" s="32">
        <f t="shared" si="1"/>
        <v>39</v>
      </c>
      <c r="U26" s="37">
        <f t="shared" si="2"/>
        <v>0.15384615384615385</v>
      </c>
      <c r="V26" s="32" t="s">
        <v>459</v>
      </c>
    </row>
    <row r="27" spans="1:22" x14ac:dyDescent="0.25">
      <c r="A27" s="32">
        <v>26</v>
      </c>
      <c r="B27" s="32" t="s">
        <v>480</v>
      </c>
      <c r="C27" s="33">
        <v>8</v>
      </c>
      <c r="D27" s="33">
        <v>14</v>
      </c>
      <c r="E27" s="33"/>
      <c r="F27" s="33"/>
      <c r="G27" s="34">
        <v>11</v>
      </c>
      <c r="H27" s="34">
        <v>17</v>
      </c>
      <c r="I27" s="34">
        <v>1</v>
      </c>
      <c r="J27" s="34">
        <v>2</v>
      </c>
      <c r="K27" s="35"/>
      <c r="L27" s="35"/>
      <c r="M27" s="35"/>
      <c r="N27" s="35"/>
      <c r="O27" s="36">
        <v>0</v>
      </c>
      <c r="P27" s="36">
        <v>1</v>
      </c>
      <c r="Q27" s="36"/>
      <c r="R27" s="36"/>
      <c r="S27" s="32">
        <f t="shared" si="0"/>
        <v>20</v>
      </c>
      <c r="T27" s="32">
        <f t="shared" si="1"/>
        <v>34</v>
      </c>
      <c r="U27" s="37">
        <f t="shared" si="2"/>
        <v>0.58823529411764708</v>
      </c>
      <c r="V27" s="32" t="s">
        <v>452</v>
      </c>
    </row>
    <row r="28" spans="1:22" x14ac:dyDescent="0.25">
      <c r="A28" s="32">
        <v>27</v>
      </c>
      <c r="B28" s="32" t="s">
        <v>481</v>
      </c>
      <c r="C28" s="33">
        <v>11</v>
      </c>
      <c r="D28" s="33">
        <v>14</v>
      </c>
      <c r="E28" s="33"/>
      <c r="F28" s="33"/>
      <c r="G28" s="34">
        <v>2</v>
      </c>
      <c r="H28" s="34">
        <v>17</v>
      </c>
      <c r="I28" s="34">
        <v>2</v>
      </c>
      <c r="J28" s="34">
        <v>5</v>
      </c>
      <c r="K28" s="35"/>
      <c r="L28" s="35"/>
      <c r="M28" s="35"/>
      <c r="N28" s="35"/>
      <c r="O28" s="36">
        <v>0</v>
      </c>
      <c r="P28" s="36">
        <v>1</v>
      </c>
      <c r="Q28" s="36"/>
      <c r="R28" s="36"/>
      <c r="S28" s="32">
        <f t="shared" si="0"/>
        <v>15</v>
      </c>
      <c r="T28" s="32">
        <f t="shared" si="1"/>
        <v>37</v>
      </c>
      <c r="U28" s="37">
        <f t="shared" si="2"/>
        <v>0.40540540540540543</v>
      </c>
      <c r="V28" s="32" t="s">
        <v>454</v>
      </c>
    </row>
    <row r="29" spans="1:22" x14ac:dyDescent="0.25">
      <c r="A29" s="32">
        <v>28</v>
      </c>
      <c r="B29" s="32" t="s">
        <v>482</v>
      </c>
      <c r="C29" s="33">
        <v>7</v>
      </c>
      <c r="D29" s="33">
        <v>14</v>
      </c>
      <c r="E29" s="33">
        <v>2</v>
      </c>
      <c r="F29" s="33">
        <v>4</v>
      </c>
      <c r="G29" s="34">
        <v>11</v>
      </c>
      <c r="H29" s="34">
        <v>17</v>
      </c>
      <c r="I29" s="34">
        <v>1</v>
      </c>
      <c r="J29" s="34">
        <v>4</v>
      </c>
      <c r="K29" s="35"/>
      <c r="L29" s="35"/>
      <c r="M29" s="35"/>
      <c r="N29" s="35"/>
      <c r="O29" s="36">
        <v>0</v>
      </c>
      <c r="P29" s="36">
        <v>1</v>
      </c>
      <c r="Q29" s="36"/>
      <c r="R29" s="36"/>
      <c r="S29" s="32">
        <f t="shared" si="0"/>
        <v>21</v>
      </c>
      <c r="T29" s="32">
        <f t="shared" si="1"/>
        <v>40</v>
      </c>
      <c r="U29" s="37">
        <f t="shared" si="2"/>
        <v>0.52500000000000002</v>
      </c>
      <c r="V29" s="32" t="s">
        <v>738</v>
      </c>
    </row>
    <row r="30" spans="1:22" x14ac:dyDescent="0.25">
      <c r="A30" s="32">
        <v>29</v>
      </c>
      <c r="B30" s="32" t="s">
        <v>483</v>
      </c>
      <c r="C30" s="33">
        <v>10</v>
      </c>
      <c r="D30" s="33">
        <v>14</v>
      </c>
      <c r="E30" s="33"/>
      <c r="F30" s="33"/>
      <c r="G30" s="34">
        <v>11</v>
      </c>
      <c r="H30" s="34">
        <v>17</v>
      </c>
      <c r="I30" s="34">
        <v>4</v>
      </c>
      <c r="J30" s="34">
        <v>4</v>
      </c>
      <c r="K30" s="35"/>
      <c r="L30" s="35"/>
      <c r="M30" s="35"/>
      <c r="N30" s="35"/>
      <c r="O30" s="36">
        <v>0</v>
      </c>
      <c r="P30" s="36">
        <v>1</v>
      </c>
      <c r="Q30" s="36"/>
      <c r="R30" s="36"/>
      <c r="S30" s="32">
        <f t="shared" si="0"/>
        <v>25</v>
      </c>
      <c r="T30" s="32">
        <f t="shared" si="1"/>
        <v>36</v>
      </c>
      <c r="U30" s="37">
        <f t="shared" si="2"/>
        <v>0.69444444444444442</v>
      </c>
      <c r="V30" s="32" t="s">
        <v>457</v>
      </c>
    </row>
    <row r="31" spans="1:22" x14ac:dyDescent="0.25">
      <c r="A31" s="32">
        <v>30</v>
      </c>
      <c r="B31" s="32" t="s">
        <v>484</v>
      </c>
      <c r="C31" s="33">
        <v>10</v>
      </c>
      <c r="D31" s="33">
        <v>14</v>
      </c>
      <c r="E31" s="33">
        <v>0</v>
      </c>
      <c r="F31" s="33">
        <v>4</v>
      </c>
      <c r="G31" s="34">
        <v>11</v>
      </c>
      <c r="H31" s="34">
        <v>17</v>
      </c>
      <c r="I31" s="34">
        <v>1</v>
      </c>
      <c r="J31" s="34">
        <v>3</v>
      </c>
      <c r="K31" s="35"/>
      <c r="L31" s="35"/>
      <c r="M31" s="35"/>
      <c r="N31" s="35"/>
      <c r="O31" s="36">
        <v>0</v>
      </c>
      <c r="P31" s="36">
        <v>1</v>
      </c>
      <c r="Q31" s="36"/>
      <c r="R31" s="36"/>
      <c r="S31" s="32">
        <f t="shared" si="0"/>
        <v>22</v>
      </c>
      <c r="T31" s="32">
        <f t="shared" si="1"/>
        <v>39</v>
      </c>
      <c r="U31" s="37">
        <f t="shared" si="2"/>
        <v>0.5641025641025641</v>
      </c>
      <c r="V31" s="32" t="s">
        <v>459</v>
      </c>
    </row>
    <row r="32" spans="1:22" x14ac:dyDescent="0.25">
      <c r="A32" s="32">
        <v>31</v>
      </c>
      <c r="B32" s="32" t="s">
        <v>485</v>
      </c>
      <c r="C32" s="33">
        <v>4</v>
      </c>
      <c r="D32" s="33">
        <v>14</v>
      </c>
      <c r="E32" s="33"/>
      <c r="F32" s="33"/>
      <c r="G32" s="34">
        <v>0</v>
      </c>
      <c r="H32" s="34">
        <v>17</v>
      </c>
      <c r="I32" s="34">
        <v>0</v>
      </c>
      <c r="J32" s="34">
        <v>2</v>
      </c>
      <c r="K32" s="35"/>
      <c r="L32" s="35"/>
      <c r="M32" s="35"/>
      <c r="N32" s="35"/>
      <c r="O32" s="36">
        <v>0</v>
      </c>
      <c r="P32" s="36">
        <v>1</v>
      </c>
      <c r="Q32" s="36"/>
      <c r="R32" s="36"/>
      <c r="S32" s="32">
        <f t="shared" si="0"/>
        <v>4</v>
      </c>
      <c r="T32" s="32">
        <f t="shared" si="1"/>
        <v>34</v>
      </c>
      <c r="U32" s="37">
        <f t="shared" si="2"/>
        <v>0.11764705882352941</v>
      </c>
      <c r="V32" s="32" t="s">
        <v>452</v>
      </c>
    </row>
    <row r="33" spans="1:22" x14ac:dyDescent="0.25">
      <c r="A33" s="32">
        <v>32</v>
      </c>
      <c r="B33" s="32" t="s">
        <v>486</v>
      </c>
      <c r="C33" s="33">
        <v>11</v>
      </c>
      <c r="D33" s="33">
        <v>14</v>
      </c>
      <c r="E33" s="33"/>
      <c r="F33" s="33"/>
      <c r="G33" s="34">
        <v>11</v>
      </c>
      <c r="H33" s="34">
        <v>17</v>
      </c>
      <c r="I33" s="34">
        <v>3</v>
      </c>
      <c r="J33" s="34">
        <v>5</v>
      </c>
      <c r="K33" s="35"/>
      <c r="L33" s="35"/>
      <c r="M33" s="35"/>
      <c r="N33" s="35"/>
      <c r="O33" s="36">
        <v>1</v>
      </c>
      <c r="P33" s="36">
        <v>1</v>
      </c>
      <c r="Q33" s="36"/>
      <c r="R33" s="36"/>
      <c r="S33" s="32">
        <f t="shared" si="0"/>
        <v>26</v>
      </c>
      <c r="T33" s="32">
        <f t="shared" si="1"/>
        <v>37</v>
      </c>
      <c r="U33" s="37">
        <f t="shared" si="2"/>
        <v>0.70270270270270274</v>
      </c>
      <c r="V33" s="32" t="s">
        <v>454</v>
      </c>
    </row>
    <row r="34" spans="1:22" x14ac:dyDescent="0.25">
      <c r="A34" s="32">
        <v>33</v>
      </c>
      <c r="B34" s="32" t="s">
        <v>487</v>
      </c>
      <c r="C34" s="33">
        <v>7</v>
      </c>
      <c r="D34" s="33">
        <v>14</v>
      </c>
      <c r="E34" s="33">
        <v>4</v>
      </c>
      <c r="F34" s="33">
        <v>4</v>
      </c>
      <c r="G34" s="34">
        <v>9</v>
      </c>
      <c r="H34" s="34">
        <v>17</v>
      </c>
      <c r="I34" s="34">
        <v>2</v>
      </c>
      <c r="J34" s="34">
        <v>4</v>
      </c>
      <c r="K34" s="35"/>
      <c r="L34" s="35"/>
      <c r="M34" s="35"/>
      <c r="N34" s="35"/>
      <c r="O34" s="36">
        <v>1</v>
      </c>
      <c r="P34" s="36">
        <v>1</v>
      </c>
      <c r="Q34" s="36"/>
      <c r="R34" s="36"/>
      <c r="S34" s="32">
        <f t="shared" si="0"/>
        <v>23</v>
      </c>
      <c r="T34" s="32">
        <f t="shared" si="1"/>
        <v>40</v>
      </c>
      <c r="U34" s="37">
        <f t="shared" si="2"/>
        <v>0.57499999999999996</v>
      </c>
      <c r="V34" s="32" t="s">
        <v>738</v>
      </c>
    </row>
    <row r="35" spans="1:22" x14ac:dyDescent="0.25">
      <c r="A35" s="32">
        <v>34</v>
      </c>
      <c r="B35" s="32" t="s">
        <v>488</v>
      </c>
      <c r="C35" s="33">
        <v>12</v>
      </c>
      <c r="D35" s="33">
        <v>14</v>
      </c>
      <c r="E35" s="33"/>
      <c r="F35" s="33"/>
      <c r="G35" s="34">
        <v>11</v>
      </c>
      <c r="H35" s="34">
        <v>17</v>
      </c>
      <c r="I35" s="34">
        <v>3</v>
      </c>
      <c r="J35" s="34">
        <v>4</v>
      </c>
      <c r="K35" s="35"/>
      <c r="L35" s="35"/>
      <c r="M35" s="35"/>
      <c r="N35" s="35"/>
      <c r="O35" s="36">
        <v>0</v>
      </c>
      <c r="P35" s="36">
        <v>1</v>
      </c>
      <c r="Q35" s="36"/>
      <c r="R35" s="36"/>
      <c r="S35" s="32">
        <f t="shared" si="0"/>
        <v>26</v>
      </c>
      <c r="T35" s="32">
        <f t="shared" si="1"/>
        <v>36</v>
      </c>
      <c r="U35" s="37">
        <f t="shared" si="2"/>
        <v>0.72222222222222221</v>
      </c>
      <c r="V35" s="32" t="s">
        <v>457</v>
      </c>
    </row>
    <row r="36" spans="1:22" x14ac:dyDescent="0.25">
      <c r="A36" s="32">
        <v>35</v>
      </c>
      <c r="B36" s="32" t="s">
        <v>489</v>
      </c>
      <c r="C36" s="33">
        <v>3</v>
      </c>
      <c r="D36" s="33">
        <v>14</v>
      </c>
      <c r="E36" s="33">
        <v>0</v>
      </c>
      <c r="F36" s="33">
        <v>4</v>
      </c>
      <c r="G36" s="34">
        <v>4</v>
      </c>
      <c r="H36" s="34">
        <v>17</v>
      </c>
      <c r="I36" s="34">
        <v>2</v>
      </c>
      <c r="J36" s="34">
        <v>3</v>
      </c>
      <c r="K36" s="35"/>
      <c r="L36" s="35"/>
      <c r="M36" s="35"/>
      <c r="N36" s="35"/>
      <c r="O36" s="36">
        <v>0</v>
      </c>
      <c r="P36" s="36">
        <v>1</v>
      </c>
      <c r="Q36" s="36"/>
      <c r="R36" s="36"/>
      <c r="S36" s="32">
        <f t="shared" si="0"/>
        <v>9</v>
      </c>
      <c r="T36" s="32">
        <f t="shared" si="1"/>
        <v>39</v>
      </c>
      <c r="U36" s="37">
        <f t="shared" si="2"/>
        <v>0.23076923076923078</v>
      </c>
      <c r="V36" s="32" t="s">
        <v>459</v>
      </c>
    </row>
    <row r="37" spans="1:22" x14ac:dyDescent="0.25">
      <c r="A37" s="32">
        <v>36</v>
      </c>
      <c r="B37" s="32" t="s">
        <v>490</v>
      </c>
      <c r="C37" s="33">
        <v>10</v>
      </c>
      <c r="D37" s="33">
        <v>14</v>
      </c>
      <c r="E37" s="33"/>
      <c r="F37" s="33"/>
      <c r="G37" s="34">
        <v>11</v>
      </c>
      <c r="H37" s="34">
        <v>17</v>
      </c>
      <c r="I37" s="34">
        <v>2</v>
      </c>
      <c r="J37" s="34">
        <v>2</v>
      </c>
      <c r="K37" s="35"/>
      <c r="L37" s="35"/>
      <c r="M37" s="35"/>
      <c r="N37" s="35"/>
      <c r="O37" s="36">
        <v>0</v>
      </c>
      <c r="P37" s="36">
        <v>1</v>
      </c>
      <c r="Q37" s="36"/>
      <c r="R37" s="36"/>
      <c r="S37" s="32">
        <f t="shared" si="0"/>
        <v>23</v>
      </c>
      <c r="T37" s="32">
        <f t="shared" si="1"/>
        <v>34</v>
      </c>
      <c r="U37" s="37">
        <f t="shared" si="2"/>
        <v>0.67647058823529416</v>
      </c>
      <c r="V37" s="32" t="s">
        <v>452</v>
      </c>
    </row>
    <row r="38" spans="1:22" x14ac:dyDescent="0.25">
      <c r="A38" s="32">
        <v>37</v>
      </c>
      <c r="B38" s="32" t="s">
        <v>491</v>
      </c>
      <c r="C38" s="33">
        <v>10</v>
      </c>
      <c r="D38" s="33">
        <v>14</v>
      </c>
      <c r="E38" s="33"/>
      <c r="F38" s="33"/>
      <c r="G38" s="34">
        <v>9</v>
      </c>
      <c r="H38" s="34">
        <v>17</v>
      </c>
      <c r="I38" s="34">
        <v>5</v>
      </c>
      <c r="J38" s="34">
        <v>5</v>
      </c>
      <c r="K38" s="35"/>
      <c r="L38" s="35"/>
      <c r="M38" s="35"/>
      <c r="N38" s="35"/>
      <c r="O38" s="36">
        <v>0</v>
      </c>
      <c r="P38" s="36">
        <v>1</v>
      </c>
      <c r="Q38" s="36"/>
      <c r="R38" s="36"/>
      <c r="S38" s="32">
        <f t="shared" si="0"/>
        <v>24</v>
      </c>
      <c r="T38" s="32">
        <f t="shared" si="1"/>
        <v>37</v>
      </c>
      <c r="U38" s="37">
        <f t="shared" si="2"/>
        <v>0.64864864864864868</v>
      </c>
      <c r="V38" s="32" t="s">
        <v>454</v>
      </c>
    </row>
    <row r="39" spans="1:22" x14ac:dyDescent="0.25">
      <c r="A39" s="32">
        <v>38</v>
      </c>
      <c r="B39" s="32" t="s">
        <v>492</v>
      </c>
      <c r="C39" s="33">
        <v>6</v>
      </c>
      <c r="D39" s="33">
        <v>14</v>
      </c>
      <c r="E39" s="33">
        <v>4</v>
      </c>
      <c r="F39" s="33">
        <v>4</v>
      </c>
      <c r="G39" s="34">
        <v>6</v>
      </c>
      <c r="H39" s="34">
        <v>17</v>
      </c>
      <c r="I39" s="34">
        <v>1</v>
      </c>
      <c r="J39" s="34">
        <v>4</v>
      </c>
      <c r="K39" s="35"/>
      <c r="L39" s="35"/>
      <c r="M39" s="35"/>
      <c r="N39" s="35"/>
      <c r="O39" s="36">
        <v>1</v>
      </c>
      <c r="P39" s="36">
        <v>1</v>
      </c>
      <c r="Q39" s="36"/>
      <c r="R39" s="36"/>
      <c r="S39" s="32">
        <f t="shared" si="0"/>
        <v>18</v>
      </c>
      <c r="T39" s="32">
        <f t="shared" si="1"/>
        <v>40</v>
      </c>
      <c r="U39" s="37">
        <f t="shared" si="2"/>
        <v>0.45</v>
      </c>
      <c r="V39" s="32" t="s">
        <v>738</v>
      </c>
    </row>
    <row r="40" spans="1:22" x14ac:dyDescent="0.25">
      <c r="A40" s="32">
        <v>39</v>
      </c>
      <c r="B40" s="32" t="s">
        <v>493</v>
      </c>
      <c r="C40" s="33">
        <v>4</v>
      </c>
      <c r="D40" s="33">
        <v>14</v>
      </c>
      <c r="E40" s="33"/>
      <c r="F40" s="33"/>
      <c r="G40" s="34">
        <v>0</v>
      </c>
      <c r="H40" s="34">
        <v>17</v>
      </c>
      <c r="I40" s="34">
        <v>3</v>
      </c>
      <c r="J40" s="34">
        <v>4</v>
      </c>
      <c r="K40" s="35"/>
      <c r="L40" s="35"/>
      <c r="M40" s="35"/>
      <c r="N40" s="35"/>
      <c r="O40" s="36">
        <v>0</v>
      </c>
      <c r="P40" s="36">
        <v>1</v>
      </c>
      <c r="Q40" s="36"/>
      <c r="R40" s="36"/>
      <c r="S40" s="32">
        <f t="shared" si="0"/>
        <v>7</v>
      </c>
      <c r="T40" s="32">
        <f t="shared" si="1"/>
        <v>36</v>
      </c>
      <c r="U40" s="37">
        <f t="shared" si="2"/>
        <v>0.19444444444444445</v>
      </c>
      <c r="V40" s="32" t="s">
        <v>457</v>
      </c>
    </row>
    <row r="41" spans="1:22" x14ac:dyDescent="0.25">
      <c r="A41" s="32">
        <v>40</v>
      </c>
      <c r="B41" s="32" t="s">
        <v>494</v>
      </c>
      <c r="C41" s="33">
        <v>10</v>
      </c>
      <c r="D41" s="33">
        <v>14</v>
      </c>
      <c r="E41" s="33">
        <v>1</v>
      </c>
      <c r="F41" s="33">
        <v>4</v>
      </c>
      <c r="G41" s="34">
        <v>9</v>
      </c>
      <c r="H41" s="34">
        <v>17</v>
      </c>
      <c r="I41" s="34">
        <v>2</v>
      </c>
      <c r="J41" s="34">
        <v>3</v>
      </c>
      <c r="K41" s="35"/>
      <c r="L41" s="35"/>
      <c r="M41" s="35"/>
      <c r="N41" s="35"/>
      <c r="O41" s="36">
        <v>0</v>
      </c>
      <c r="P41" s="36">
        <v>1</v>
      </c>
      <c r="Q41" s="36"/>
      <c r="R41" s="36"/>
      <c r="S41" s="32">
        <f t="shared" si="0"/>
        <v>22</v>
      </c>
      <c r="T41" s="32">
        <f t="shared" si="1"/>
        <v>39</v>
      </c>
      <c r="U41" s="37">
        <f t="shared" si="2"/>
        <v>0.5641025641025641</v>
      </c>
      <c r="V41" s="32" t="s">
        <v>459</v>
      </c>
    </row>
    <row r="42" spans="1:22" x14ac:dyDescent="0.25">
      <c r="A42" s="32">
        <v>41</v>
      </c>
      <c r="B42" s="32" t="s">
        <v>495</v>
      </c>
      <c r="C42" s="33">
        <v>10</v>
      </c>
      <c r="D42" s="33">
        <v>14</v>
      </c>
      <c r="E42" s="33"/>
      <c r="F42" s="33"/>
      <c r="G42" s="34">
        <v>16</v>
      </c>
      <c r="H42" s="34">
        <v>17</v>
      </c>
      <c r="I42" s="34">
        <v>2</v>
      </c>
      <c r="J42" s="34">
        <v>2</v>
      </c>
      <c r="K42" s="35"/>
      <c r="L42" s="35"/>
      <c r="M42" s="35"/>
      <c r="N42" s="35"/>
      <c r="O42" s="36">
        <v>0</v>
      </c>
      <c r="P42" s="36">
        <v>1</v>
      </c>
      <c r="Q42" s="36"/>
      <c r="R42" s="36"/>
      <c r="S42" s="32">
        <f t="shared" si="0"/>
        <v>28</v>
      </c>
      <c r="T42" s="32">
        <f t="shared" si="1"/>
        <v>34</v>
      </c>
      <c r="U42" s="37">
        <f t="shared" si="2"/>
        <v>0.82352941176470584</v>
      </c>
      <c r="V42" s="32" t="s">
        <v>452</v>
      </c>
    </row>
    <row r="43" spans="1:22" x14ac:dyDescent="0.25">
      <c r="A43" s="32">
        <v>42</v>
      </c>
      <c r="B43" s="32" t="s">
        <v>496</v>
      </c>
      <c r="C43" s="33">
        <v>4</v>
      </c>
      <c r="D43" s="33">
        <v>14</v>
      </c>
      <c r="E43" s="33"/>
      <c r="F43" s="33"/>
      <c r="G43" s="34">
        <v>3</v>
      </c>
      <c r="H43" s="34">
        <v>17</v>
      </c>
      <c r="I43" s="34">
        <v>3</v>
      </c>
      <c r="J43" s="34">
        <v>5</v>
      </c>
      <c r="K43" s="35"/>
      <c r="L43" s="35"/>
      <c r="M43" s="35"/>
      <c r="N43" s="35"/>
      <c r="O43" s="36">
        <v>1</v>
      </c>
      <c r="P43" s="36">
        <v>1</v>
      </c>
      <c r="Q43" s="36"/>
      <c r="R43" s="36"/>
      <c r="S43" s="32">
        <f t="shared" si="0"/>
        <v>11</v>
      </c>
      <c r="T43" s="32">
        <f t="shared" si="1"/>
        <v>37</v>
      </c>
      <c r="U43" s="37">
        <f t="shared" si="2"/>
        <v>0.29729729729729731</v>
      </c>
      <c r="V43" s="32" t="s">
        <v>454</v>
      </c>
    </row>
    <row r="44" spans="1:22" x14ac:dyDescent="0.25">
      <c r="A44" s="32">
        <v>43</v>
      </c>
      <c r="B44" s="32" t="s">
        <v>497</v>
      </c>
      <c r="C44" s="33">
        <v>8</v>
      </c>
      <c r="D44" s="33">
        <v>14</v>
      </c>
      <c r="E44" s="33">
        <v>4</v>
      </c>
      <c r="F44" s="33">
        <v>4</v>
      </c>
      <c r="G44" s="34">
        <v>4</v>
      </c>
      <c r="H44" s="34">
        <v>17</v>
      </c>
      <c r="I44" s="34">
        <v>1</v>
      </c>
      <c r="J44" s="34">
        <v>4</v>
      </c>
      <c r="K44" s="35"/>
      <c r="L44" s="35"/>
      <c r="M44" s="35"/>
      <c r="N44" s="35"/>
      <c r="O44" s="36">
        <v>1</v>
      </c>
      <c r="P44" s="36">
        <v>1</v>
      </c>
      <c r="Q44" s="36"/>
      <c r="R44" s="36"/>
      <c r="S44" s="32">
        <f t="shared" si="0"/>
        <v>18</v>
      </c>
      <c r="T44" s="32">
        <f t="shared" si="1"/>
        <v>40</v>
      </c>
      <c r="U44" s="37">
        <f t="shared" si="2"/>
        <v>0.45</v>
      </c>
      <c r="V44" s="32" t="s">
        <v>738</v>
      </c>
    </row>
    <row r="45" spans="1:22" x14ac:dyDescent="0.25">
      <c r="A45" s="32">
        <v>44</v>
      </c>
      <c r="B45" s="32" t="s">
        <v>498</v>
      </c>
      <c r="C45" s="33">
        <v>9</v>
      </c>
      <c r="D45" s="33">
        <v>14</v>
      </c>
      <c r="E45" s="33"/>
      <c r="F45" s="33"/>
      <c r="G45" s="34">
        <v>13</v>
      </c>
      <c r="H45" s="34">
        <v>17</v>
      </c>
      <c r="I45" s="34">
        <v>4</v>
      </c>
      <c r="J45" s="34">
        <v>4</v>
      </c>
      <c r="K45" s="35"/>
      <c r="L45" s="35"/>
      <c r="M45" s="35"/>
      <c r="N45" s="35"/>
      <c r="O45" s="36">
        <v>1</v>
      </c>
      <c r="P45" s="36">
        <v>1</v>
      </c>
      <c r="Q45" s="36"/>
      <c r="R45" s="36"/>
      <c r="S45" s="32">
        <f t="shared" si="0"/>
        <v>27</v>
      </c>
      <c r="T45" s="32">
        <f t="shared" si="1"/>
        <v>36</v>
      </c>
      <c r="U45" s="37">
        <f t="shared" si="2"/>
        <v>0.75</v>
      </c>
      <c r="V45" s="32" t="s">
        <v>457</v>
      </c>
    </row>
    <row r="46" spans="1:22" x14ac:dyDescent="0.25">
      <c r="A46" s="32">
        <v>45</v>
      </c>
      <c r="B46" s="32" t="s">
        <v>499</v>
      </c>
      <c r="C46" s="33">
        <v>9</v>
      </c>
      <c r="D46" s="33">
        <v>14</v>
      </c>
      <c r="E46" s="33">
        <v>0</v>
      </c>
      <c r="F46" s="33">
        <v>4</v>
      </c>
      <c r="G46" s="34">
        <v>13</v>
      </c>
      <c r="H46" s="34">
        <v>17</v>
      </c>
      <c r="I46" s="34">
        <v>1</v>
      </c>
      <c r="J46" s="34">
        <v>3</v>
      </c>
      <c r="K46" s="35"/>
      <c r="L46" s="35"/>
      <c r="M46" s="35"/>
      <c r="N46" s="35"/>
      <c r="O46" s="36">
        <v>0</v>
      </c>
      <c r="P46" s="36">
        <v>1</v>
      </c>
      <c r="Q46" s="36"/>
      <c r="R46" s="36"/>
      <c r="S46" s="32">
        <f t="shared" si="0"/>
        <v>23</v>
      </c>
      <c r="T46" s="32">
        <f t="shared" si="1"/>
        <v>39</v>
      </c>
      <c r="U46" s="37">
        <f t="shared" si="2"/>
        <v>0.58974358974358976</v>
      </c>
      <c r="V46" s="32" t="s">
        <v>459</v>
      </c>
    </row>
    <row r="47" spans="1:22" x14ac:dyDescent="0.25">
      <c r="A47" s="32">
        <v>46</v>
      </c>
      <c r="B47" s="32" t="s">
        <v>500</v>
      </c>
      <c r="C47" s="33">
        <v>3</v>
      </c>
      <c r="D47" s="33">
        <v>14</v>
      </c>
      <c r="E47" s="33"/>
      <c r="F47" s="33"/>
      <c r="G47" s="34">
        <v>6</v>
      </c>
      <c r="H47" s="34">
        <v>17</v>
      </c>
      <c r="I47" s="34">
        <v>2</v>
      </c>
      <c r="J47" s="34">
        <v>2</v>
      </c>
      <c r="K47" s="35"/>
      <c r="L47" s="35"/>
      <c r="M47" s="35"/>
      <c r="N47" s="35"/>
      <c r="O47" s="36">
        <v>0</v>
      </c>
      <c r="P47" s="36">
        <v>1</v>
      </c>
      <c r="Q47" s="36"/>
      <c r="R47" s="36"/>
      <c r="S47" s="32">
        <f t="shared" si="0"/>
        <v>11</v>
      </c>
      <c r="T47" s="32">
        <f t="shared" si="1"/>
        <v>34</v>
      </c>
      <c r="U47" s="37">
        <f t="shared" si="2"/>
        <v>0.3235294117647059</v>
      </c>
      <c r="V47" s="32" t="s">
        <v>452</v>
      </c>
    </row>
    <row r="48" spans="1:22" x14ac:dyDescent="0.25">
      <c r="A48" s="32">
        <v>47</v>
      </c>
      <c r="B48" s="32" t="s">
        <v>501</v>
      </c>
      <c r="C48" s="33">
        <v>9</v>
      </c>
      <c r="D48" s="33">
        <v>14</v>
      </c>
      <c r="E48" s="33"/>
      <c r="F48" s="33"/>
      <c r="G48" s="34">
        <v>10</v>
      </c>
      <c r="H48" s="34">
        <v>17</v>
      </c>
      <c r="I48" s="34">
        <v>5</v>
      </c>
      <c r="J48" s="34">
        <v>5</v>
      </c>
      <c r="K48" s="35"/>
      <c r="L48" s="35"/>
      <c r="M48" s="35"/>
      <c r="N48" s="35"/>
      <c r="O48" s="36">
        <v>1</v>
      </c>
      <c r="P48" s="36">
        <v>1</v>
      </c>
      <c r="Q48" s="36"/>
      <c r="R48" s="36"/>
      <c r="S48" s="32">
        <f t="shared" si="0"/>
        <v>25</v>
      </c>
      <c r="T48" s="32">
        <f t="shared" si="1"/>
        <v>37</v>
      </c>
      <c r="U48" s="37">
        <f t="shared" si="2"/>
        <v>0.67567567567567566</v>
      </c>
      <c r="V48" s="32" t="s">
        <v>454</v>
      </c>
    </row>
    <row r="49" spans="1:22" x14ac:dyDescent="0.25">
      <c r="A49" s="32">
        <v>48</v>
      </c>
      <c r="B49" s="32" t="s">
        <v>502</v>
      </c>
      <c r="C49" s="33">
        <v>3</v>
      </c>
      <c r="D49" s="33">
        <v>14</v>
      </c>
      <c r="E49" s="33">
        <v>2</v>
      </c>
      <c r="F49" s="33">
        <v>4</v>
      </c>
      <c r="G49" s="34">
        <v>1</v>
      </c>
      <c r="H49" s="34">
        <v>17</v>
      </c>
      <c r="I49" s="34">
        <v>1</v>
      </c>
      <c r="J49" s="34">
        <v>4</v>
      </c>
      <c r="K49" s="35"/>
      <c r="L49" s="35"/>
      <c r="M49" s="35"/>
      <c r="N49" s="35"/>
      <c r="O49" s="36">
        <v>0</v>
      </c>
      <c r="P49" s="36">
        <v>1</v>
      </c>
      <c r="Q49" s="36"/>
      <c r="R49" s="36"/>
      <c r="S49" s="32">
        <f t="shared" si="0"/>
        <v>7</v>
      </c>
      <c r="T49" s="32">
        <f t="shared" si="1"/>
        <v>40</v>
      </c>
      <c r="U49" s="37">
        <f t="shared" si="2"/>
        <v>0.17499999999999999</v>
      </c>
      <c r="V49" s="32" t="s">
        <v>738</v>
      </c>
    </row>
    <row r="50" spans="1:22" x14ac:dyDescent="0.25">
      <c r="A50" s="32">
        <v>49</v>
      </c>
      <c r="B50" s="32" t="s">
        <v>503</v>
      </c>
      <c r="C50" s="33">
        <v>4</v>
      </c>
      <c r="D50" s="33">
        <v>14</v>
      </c>
      <c r="E50" s="33"/>
      <c r="F50" s="33"/>
      <c r="G50" s="34">
        <v>2</v>
      </c>
      <c r="H50" s="34">
        <v>17</v>
      </c>
      <c r="I50" s="34">
        <v>2</v>
      </c>
      <c r="J50" s="34">
        <v>4</v>
      </c>
      <c r="K50" s="35"/>
      <c r="L50" s="35"/>
      <c r="M50" s="35"/>
      <c r="N50" s="35"/>
      <c r="O50" s="36">
        <v>0</v>
      </c>
      <c r="P50" s="36">
        <v>1</v>
      </c>
      <c r="Q50" s="36"/>
      <c r="R50" s="36"/>
      <c r="S50" s="32">
        <f t="shared" si="0"/>
        <v>8</v>
      </c>
      <c r="T50" s="32">
        <f t="shared" si="1"/>
        <v>36</v>
      </c>
      <c r="U50" s="37">
        <f t="shared" si="2"/>
        <v>0.22222222222222221</v>
      </c>
      <c r="V50" s="32" t="s">
        <v>457</v>
      </c>
    </row>
    <row r="53" spans="1:22" ht="30" x14ac:dyDescent="0.25">
      <c r="C53" s="17"/>
      <c r="D53" s="18" t="s">
        <v>68</v>
      </c>
      <c r="E53" s="19"/>
      <c r="F53" s="18" t="s">
        <v>69</v>
      </c>
    </row>
    <row r="54" spans="1:22" ht="30" x14ac:dyDescent="0.25">
      <c r="C54" s="22"/>
      <c r="D54" s="18" t="s">
        <v>729</v>
      </c>
      <c r="E54" s="23"/>
      <c r="F54" s="2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2015-10-28T09:27:02Z</dcterms:modified>
</cp:coreProperties>
</file>